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benvin\Desktop\"/>
    </mc:Choice>
  </mc:AlternateContent>
  <bookViews>
    <workbookView xWindow="0" yWindow="0" windowWidth="24890" windowHeight="8700"/>
  </bookViews>
  <sheets>
    <sheet name="Introducción" sheetId="1" r:id="rId1"/>
    <sheet name="Índice" sheetId="2" r:id="rId2"/>
    <sheet name="Glosario" sheetId="3" r:id="rId3"/>
    <sheet name="C1_COT" sheetId="4" r:id="rId4"/>
    <sheet name="C2_LMT" sheetId="5" r:id="rId5"/>
    <sheet name="C3_LMA" sheetId="6" r:id="rId6"/>
    <sheet name="C4_LMR" sheetId="7" r:id="rId7"/>
    <sheet name="C5_LMT_DIAG" sheetId="8" r:id="rId8"/>
    <sheet name="C6_LMA_DIAG" sheetId="9" r:id="rId9"/>
    <sheet name="C7_LMR_DIAG" sheetId="10" r:id="rId10"/>
    <sheet name="C8_GTO_SIL" sheetId="11" r:id="rId11"/>
    <sheet name="C9_IND_SIL" sheetId="12" r:id="rId12"/>
    <sheet name="C10_LMT_SECTOR" sheetId="13" r:id="rId13"/>
    <sheet name="C11_LMA_SECTOR" sheetId="14" r:id="rId14"/>
    <sheet name="C12_LMR_SECTOR" sheetId="15" r:id="rId15"/>
    <sheet name="C13_TRAB" sheetId="16" r:id="rId16"/>
  </sheets>
  <calcPr calcId="162913"/>
  <extLst>
    <ext uri="GoogleSheetsCustomDataVersion2">
      <go:sheetsCustomData xmlns:go="http://customooxmlschemas.google.com/" r:id="rId20" roundtripDataChecksum="ZmWa7m2MGwyw6uVXKF0Fh4NhnFgfvZZ3MfZd4/bVzp0="/>
    </ext>
  </extLst>
</workbook>
</file>

<file path=xl/calcChain.xml><?xml version="1.0" encoding="utf-8"?>
<calcChain xmlns="http://schemas.openxmlformats.org/spreadsheetml/2006/main">
  <c r="L104" i="15" l="1"/>
  <c r="K104" i="15"/>
  <c r="J104" i="15"/>
  <c r="I104" i="15"/>
  <c r="E104" i="15"/>
  <c r="D104" i="15"/>
  <c r="C104" i="15"/>
  <c r="B104" i="15"/>
  <c r="M103" i="15"/>
  <c r="F103" i="15"/>
  <c r="M102" i="15"/>
  <c r="F102" i="15"/>
  <c r="M101" i="15"/>
  <c r="F101" i="15"/>
  <c r="M100" i="15"/>
  <c r="F100" i="15"/>
  <c r="M99" i="15"/>
  <c r="F99" i="15"/>
  <c r="M98" i="15"/>
  <c r="F98" i="15"/>
  <c r="M97" i="15"/>
  <c r="F97" i="15"/>
  <c r="M96" i="15"/>
  <c r="F96" i="15"/>
  <c r="M95" i="15"/>
  <c r="F95" i="15"/>
  <c r="M94" i="15"/>
  <c r="F94" i="15"/>
  <c r="F104" i="15" s="1"/>
  <c r="M93" i="15"/>
  <c r="F93" i="15"/>
  <c r="M92" i="15"/>
  <c r="F92" i="15"/>
  <c r="M91" i="15"/>
  <c r="M104" i="15" s="1"/>
  <c r="F91" i="15"/>
  <c r="L85" i="15"/>
  <c r="K85" i="15"/>
  <c r="J85" i="15"/>
  <c r="I85" i="15"/>
  <c r="E85" i="15"/>
  <c r="D85" i="15"/>
  <c r="C85" i="15"/>
  <c r="B85" i="15"/>
  <c r="M84" i="15"/>
  <c r="F84" i="15"/>
  <c r="M83" i="15"/>
  <c r="F83" i="15"/>
  <c r="M82" i="15"/>
  <c r="F82" i="15"/>
  <c r="M81" i="15"/>
  <c r="F81" i="15"/>
  <c r="F85" i="15" s="1"/>
  <c r="M80" i="15"/>
  <c r="F80" i="15"/>
  <c r="M79" i="15"/>
  <c r="F79" i="15"/>
  <c r="M78" i="15"/>
  <c r="F78" i="15"/>
  <c r="M77" i="15"/>
  <c r="M85" i="15" s="1"/>
  <c r="F77" i="15"/>
  <c r="L71" i="15"/>
  <c r="K71" i="15"/>
  <c r="J71" i="15"/>
  <c r="I71" i="15"/>
  <c r="E71" i="15"/>
  <c r="D71" i="15"/>
  <c r="C71" i="15"/>
  <c r="B71" i="15"/>
  <c r="M70" i="15"/>
  <c r="F70" i="15"/>
  <c r="M69" i="15"/>
  <c r="M71" i="15" s="1"/>
  <c r="F69" i="15"/>
  <c r="M68" i="15"/>
  <c r="F68" i="15"/>
  <c r="F71" i="15" s="1"/>
  <c r="C62" i="15"/>
  <c r="B62" i="15"/>
  <c r="D61" i="15"/>
  <c r="D60" i="15"/>
  <c r="D62" i="15" s="1"/>
  <c r="D59" i="15"/>
  <c r="D58" i="15"/>
  <c r="L52" i="15"/>
  <c r="K52" i="15"/>
  <c r="J52" i="15"/>
  <c r="I52" i="15"/>
  <c r="E52" i="15"/>
  <c r="D52" i="15"/>
  <c r="C52" i="15"/>
  <c r="B52" i="15"/>
  <c r="M51" i="15"/>
  <c r="F51" i="15"/>
  <c r="M50" i="15"/>
  <c r="F50" i="15"/>
  <c r="M49" i="15"/>
  <c r="F49" i="15"/>
  <c r="M48" i="15"/>
  <c r="F48" i="15"/>
  <c r="M47" i="15"/>
  <c r="F47" i="15"/>
  <c r="M46" i="15"/>
  <c r="F46" i="15"/>
  <c r="M45" i="15"/>
  <c r="F45" i="15"/>
  <c r="M44" i="15"/>
  <c r="F44" i="15"/>
  <c r="M43" i="15"/>
  <c r="F43" i="15"/>
  <c r="M42" i="15"/>
  <c r="F42" i="15"/>
  <c r="M41" i="15"/>
  <c r="F41" i="15"/>
  <c r="M40" i="15"/>
  <c r="F40" i="15"/>
  <c r="F52" i="15" s="1"/>
  <c r="M39" i="15"/>
  <c r="M52" i="15" s="1"/>
  <c r="F39" i="15"/>
  <c r="L33" i="15"/>
  <c r="K33" i="15"/>
  <c r="J33" i="15"/>
  <c r="I33" i="15"/>
  <c r="E33" i="15"/>
  <c r="D33" i="15"/>
  <c r="C33" i="15"/>
  <c r="B33" i="15"/>
  <c r="M32" i="15"/>
  <c r="F32" i="15"/>
  <c r="M31" i="15"/>
  <c r="F31" i="15"/>
  <c r="M30" i="15"/>
  <c r="F30" i="15"/>
  <c r="M29" i="15"/>
  <c r="F29" i="15"/>
  <c r="M28" i="15"/>
  <c r="F28" i="15"/>
  <c r="M27" i="15"/>
  <c r="F27" i="15"/>
  <c r="M26" i="15"/>
  <c r="F26" i="15"/>
  <c r="M25" i="15"/>
  <c r="M33" i="15" s="1"/>
  <c r="F25" i="15"/>
  <c r="F33" i="15" s="1"/>
  <c r="L19" i="15"/>
  <c r="K19" i="15"/>
  <c r="J19" i="15"/>
  <c r="I19" i="15"/>
  <c r="E19" i="15"/>
  <c r="D19" i="15"/>
  <c r="C19" i="15"/>
  <c r="B19" i="15"/>
  <c r="M18" i="15"/>
  <c r="F18" i="15"/>
  <c r="M17" i="15"/>
  <c r="F17" i="15"/>
  <c r="M16" i="15"/>
  <c r="M19" i="15" s="1"/>
  <c r="F16" i="15"/>
  <c r="F19" i="15" s="1"/>
  <c r="C10" i="15"/>
  <c r="B10" i="15"/>
  <c r="D9" i="15"/>
  <c r="D8" i="15"/>
  <c r="D10" i="15" s="1"/>
  <c r="D7" i="15"/>
  <c r="D6" i="15"/>
  <c r="L104" i="14"/>
  <c r="K104" i="14"/>
  <c r="J104" i="14"/>
  <c r="I104" i="14"/>
  <c r="E104" i="14"/>
  <c r="D104" i="14"/>
  <c r="C104" i="14"/>
  <c r="B104" i="14"/>
  <c r="M103" i="14"/>
  <c r="F103" i="14"/>
  <c r="M102" i="14"/>
  <c r="F102" i="14"/>
  <c r="M101" i="14"/>
  <c r="F101" i="14"/>
  <c r="M100" i="14"/>
  <c r="F100" i="14"/>
  <c r="M99" i="14"/>
  <c r="F99" i="14"/>
  <c r="M98" i="14"/>
  <c r="F98" i="14"/>
  <c r="M97" i="14"/>
  <c r="F97" i="14"/>
  <c r="M96" i="14"/>
  <c r="F96" i="14"/>
  <c r="M95" i="14"/>
  <c r="F95" i="14"/>
  <c r="M94" i="14"/>
  <c r="F94" i="14"/>
  <c r="M93" i="14"/>
  <c r="F93" i="14"/>
  <c r="M92" i="14"/>
  <c r="M104" i="14" s="1"/>
  <c r="F92" i="14"/>
  <c r="F104" i="14" s="1"/>
  <c r="M91" i="14"/>
  <c r="F91" i="14"/>
  <c r="L85" i="14"/>
  <c r="K85" i="14"/>
  <c r="J85" i="14"/>
  <c r="I85" i="14"/>
  <c r="E85" i="14"/>
  <c r="D85" i="14"/>
  <c r="C85" i="14"/>
  <c r="B85" i="14"/>
  <c r="M84" i="14"/>
  <c r="F84" i="14"/>
  <c r="M83" i="14"/>
  <c r="F83" i="14"/>
  <c r="M82" i="14"/>
  <c r="F82" i="14"/>
  <c r="M81" i="14"/>
  <c r="F81" i="14"/>
  <c r="M80" i="14"/>
  <c r="F80" i="14"/>
  <c r="M79" i="14"/>
  <c r="F79" i="14"/>
  <c r="F85" i="14" s="1"/>
  <c r="M78" i="14"/>
  <c r="F78" i="14"/>
  <c r="M77" i="14"/>
  <c r="M85" i="14" s="1"/>
  <c r="F77" i="14"/>
  <c r="L71" i="14"/>
  <c r="K71" i="14"/>
  <c r="J71" i="14"/>
  <c r="I71" i="14"/>
  <c r="E71" i="14"/>
  <c r="D71" i="14"/>
  <c r="C71" i="14"/>
  <c r="B71" i="14"/>
  <c r="M70" i="14"/>
  <c r="F70" i="14"/>
  <c r="M69" i="14"/>
  <c r="F69" i="14"/>
  <c r="F71" i="14" s="1"/>
  <c r="M68" i="14"/>
  <c r="M71" i="14" s="1"/>
  <c r="F68" i="14"/>
  <c r="C62" i="14"/>
  <c r="B62" i="14"/>
  <c r="D61" i="14"/>
  <c r="D60" i="14"/>
  <c r="D59" i="14"/>
  <c r="D58" i="14"/>
  <c r="D62" i="14" s="1"/>
  <c r="L52" i="14"/>
  <c r="K52" i="14"/>
  <c r="J52" i="14"/>
  <c r="I52" i="14"/>
  <c r="E52" i="14"/>
  <c r="D52" i="14"/>
  <c r="C52" i="14"/>
  <c r="B52" i="14"/>
  <c r="M51" i="14"/>
  <c r="F51" i="14"/>
  <c r="M50" i="14"/>
  <c r="F50" i="14"/>
  <c r="M49" i="14"/>
  <c r="F49" i="14"/>
  <c r="M48" i="14"/>
  <c r="F48" i="14"/>
  <c r="M47" i="14"/>
  <c r="F47" i="14"/>
  <c r="M46" i="14"/>
  <c r="F46" i="14"/>
  <c r="M45" i="14"/>
  <c r="F45" i="14"/>
  <c r="M44" i="14"/>
  <c r="F44" i="14"/>
  <c r="M43" i="14"/>
  <c r="F43" i="14"/>
  <c r="M42" i="14"/>
  <c r="F42" i="14"/>
  <c r="M41" i="14"/>
  <c r="F41" i="14"/>
  <c r="M40" i="14"/>
  <c r="M52" i="14" s="1"/>
  <c r="F40" i="14"/>
  <c r="M39" i="14"/>
  <c r="F39" i="14"/>
  <c r="F52" i="14" s="1"/>
  <c r="L33" i="14"/>
  <c r="K33" i="14"/>
  <c r="J33" i="14"/>
  <c r="I33" i="14"/>
  <c r="E33" i="14"/>
  <c r="D33" i="14"/>
  <c r="C33" i="14"/>
  <c r="B33" i="14"/>
  <c r="M32" i="14"/>
  <c r="F32" i="14"/>
  <c r="M31" i="14"/>
  <c r="F31" i="14"/>
  <c r="M30" i="14"/>
  <c r="F30" i="14"/>
  <c r="M29" i="14"/>
  <c r="F29" i="14"/>
  <c r="M28" i="14"/>
  <c r="F28" i="14"/>
  <c r="M27" i="14"/>
  <c r="F27" i="14"/>
  <c r="M26" i="14"/>
  <c r="F26" i="14"/>
  <c r="F33" i="14" s="1"/>
  <c r="M25" i="14"/>
  <c r="M33" i="14" s="1"/>
  <c r="F25" i="14"/>
  <c r="L19" i="14"/>
  <c r="K19" i="14"/>
  <c r="J19" i="14"/>
  <c r="I19" i="14"/>
  <c r="F19" i="14"/>
  <c r="E19" i="14"/>
  <c r="D19" i="14"/>
  <c r="C19" i="14"/>
  <c r="B19" i="14"/>
  <c r="M18" i="14"/>
  <c r="F18" i="14"/>
  <c r="M17" i="14"/>
  <c r="M19" i="14" s="1"/>
  <c r="F17" i="14"/>
  <c r="M16" i="14"/>
  <c r="F16" i="14"/>
  <c r="C10" i="14"/>
  <c r="B10" i="14"/>
  <c r="D9" i="14"/>
  <c r="D8" i="14"/>
  <c r="D7" i="14"/>
  <c r="D10" i="14" s="1"/>
  <c r="D6" i="14"/>
  <c r="L104" i="13"/>
  <c r="K104" i="13"/>
  <c r="J104" i="13"/>
  <c r="I104" i="13"/>
  <c r="E104" i="13"/>
  <c r="D104" i="13"/>
  <c r="C104" i="13"/>
  <c r="B104" i="13"/>
  <c r="M103" i="13"/>
  <c r="F103" i="13"/>
  <c r="M102" i="13"/>
  <c r="F102" i="13"/>
  <c r="M101" i="13"/>
  <c r="F101" i="13"/>
  <c r="M100" i="13"/>
  <c r="F100" i="13"/>
  <c r="M99" i="13"/>
  <c r="F99" i="13"/>
  <c r="M98" i="13"/>
  <c r="F98" i="13"/>
  <c r="M97" i="13"/>
  <c r="F97" i="13"/>
  <c r="M96" i="13"/>
  <c r="F96" i="13"/>
  <c r="M95" i="13"/>
  <c r="F95" i="13"/>
  <c r="M94" i="13"/>
  <c r="F94" i="13"/>
  <c r="M93" i="13"/>
  <c r="F93" i="13"/>
  <c r="F104" i="13" s="1"/>
  <c r="M92" i="13"/>
  <c r="F92" i="13"/>
  <c r="M91" i="13"/>
  <c r="M104" i="13" s="1"/>
  <c r="F91" i="13"/>
  <c r="L85" i="13"/>
  <c r="K85" i="13"/>
  <c r="J85" i="13"/>
  <c r="I85" i="13"/>
  <c r="E85" i="13"/>
  <c r="D85" i="13"/>
  <c r="C85" i="13"/>
  <c r="B85" i="13"/>
  <c r="M84" i="13"/>
  <c r="F84" i="13"/>
  <c r="M83" i="13"/>
  <c r="F83" i="13"/>
  <c r="M82" i="13"/>
  <c r="F82" i="13"/>
  <c r="M81" i="13"/>
  <c r="F81" i="13"/>
  <c r="M80" i="13"/>
  <c r="F80" i="13"/>
  <c r="M79" i="13"/>
  <c r="F79" i="13"/>
  <c r="M78" i="13"/>
  <c r="F78" i="13"/>
  <c r="M77" i="13"/>
  <c r="M85" i="13" s="1"/>
  <c r="F77" i="13"/>
  <c r="F85" i="13" s="1"/>
  <c r="L71" i="13"/>
  <c r="K71" i="13"/>
  <c r="J71" i="13"/>
  <c r="I71" i="13"/>
  <c r="E71" i="13"/>
  <c r="D71" i="13"/>
  <c r="C71" i="13"/>
  <c r="B71" i="13"/>
  <c r="M70" i="13"/>
  <c r="F70" i="13"/>
  <c r="F71" i="13" s="1"/>
  <c r="M69" i="13"/>
  <c r="M71" i="13" s="1"/>
  <c r="F69" i="13"/>
  <c r="M68" i="13"/>
  <c r="F68" i="13"/>
  <c r="D62" i="13"/>
  <c r="C62" i="13"/>
  <c r="B62" i="13"/>
  <c r="D61" i="13"/>
  <c r="D60" i="13"/>
  <c r="D59" i="13"/>
  <c r="D58" i="13"/>
  <c r="L52" i="13"/>
  <c r="K52" i="13"/>
  <c r="J52" i="13"/>
  <c r="I52" i="13"/>
  <c r="E52" i="13"/>
  <c r="D52" i="13"/>
  <c r="C52" i="13"/>
  <c r="B52" i="13"/>
  <c r="M51" i="13"/>
  <c r="F51" i="13"/>
  <c r="M50" i="13"/>
  <c r="F50" i="13"/>
  <c r="M49" i="13"/>
  <c r="F49" i="13"/>
  <c r="M48" i="13"/>
  <c r="F48" i="13"/>
  <c r="M47" i="13"/>
  <c r="F47" i="13"/>
  <c r="M46" i="13"/>
  <c r="F46" i="13"/>
  <c r="M45" i="13"/>
  <c r="F45" i="13"/>
  <c r="M44" i="13"/>
  <c r="M52" i="13" s="1"/>
  <c r="F44" i="13"/>
  <c r="M43" i="13"/>
  <c r="F43" i="13"/>
  <c r="M42" i="13"/>
  <c r="F42" i="13"/>
  <c r="F52" i="13" s="1"/>
  <c r="M41" i="13"/>
  <c r="F41" i="13"/>
  <c r="M40" i="13"/>
  <c r="F40" i="13"/>
  <c r="M39" i="13"/>
  <c r="F39" i="13"/>
  <c r="L33" i="13"/>
  <c r="K33" i="13"/>
  <c r="J33" i="13"/>
  <c r="I33" i="13"/>
  <c r="E33" i="13"/>
  <c r="D33" i="13"/>
  <c r="C33" i="13"/>
  <c r="B33" i="13"/>
  <c r="M32" i="13"/>
  <c r="F32" i="13"/>
  <c r="M31" i="13"/>
  <c r="F31" i="13"/>
  <c r="M30" i="13"/>
  <c r="F30" i="13"/>
  <c r="M29" i="13"/>
  <c r="F29" i="13"/>
  <c r="F33" i="13" s="1"/>
  <c r="M28" i="13"/>
  <c r="F28" i="13"/>
  <c r="M27" i="13"/>
  <c r="F27" i="13"/>
  <c r="M26" i="13"/>
  <c r="F26" i="13"/>
  <c r="M25" i="13"/>
  <c r="M33" i="13" s="1"/>
  <c r="F25" i="13"/>
  <c r="L19" i="13"/>
  <c r="K19" i="13"/>
  <c r="J19" i="13"/>
  <c r="I19" i="13"/>
  <c r="E19" i="13"/>
  <c r="D19" i="13"/>
  <c r="C19" i="13"/>
  <c r="B19" i="13"/>
  <c r="M18" i="13"/>
  <c r="F18" i="13"/>
  <c r="M17" i="13"/>
  <c r="F17" i="13"/>
  <c r="M16" i="13"/>
  <c r="M19" i="13" s="1"/>
  <c r="F16" i="13"/>
  <c r="F19" i="13" s="1"/>
  <c r="C10" i="13"/>
  <c r="B10" i="13"/>
  <c r="D9" i="13"/>
  <c r="D8" i="13"/>
  <c r="D7" i="13"/>
  <c r="D6" i="13"/>
  <c r="D10" i="13" s="1"/>
  <c r="C78" i="12"/>
  <c r="B78" i="12"/>
  <c r="C72" i="12"/>
  <c r="B72" i="12"/>
  <c r="C66" i="12"/>
  <c r="B66" i="12"/>
  <c r="B60" i="12"/>
  <c r="C59" i="12"/>
  <c r="B59" i="12"/>
  <c r="C58" i="12"/>
  <c r="B58" i="12"/>
  <c r="D57" i="12"/>
  <c r="C57" i="12"/>
  <c r="B57" i="12"/>
  <c r="C56" i="12"/>
  <c r="B56" i="12"/>
  <c r="C50" i="12"/>
  <c r="B50" i="12"/>
  <c r="D49" i="12"/>
  <c r="C49" i="12"/>
  <c r="B49" i="12"/>
  <c r="D48" i="12"/>
  <c r="C48" i="12"/>
  <c r="B48" i="12"/>
  <c r="C47" i="12"/>
  <c r="B47" i="12"/>
  <c r="C46" i="12"/>
  <c r="B46" i="12"/>
  <c r="D40" i="12"/>
  <c r="C40" i="12"/>
  <c r="B40" i="12"/>
  <c r="D39" i="12"/>
  <c r="C39" i="12"/>
  <c r="B39" i="12"/>
  <c r="C38" i="12"/>
  <c r="B38" i="12"/>
  <c r="C37" i="12"/>
  <c r="B37" i="12"/>
  <c r="C36" i="12"/>
  <c r="B36" i="12"/>
  <c r="D30" i="12"/>
  <c r="C30" i="12"/>
  <c r="B30" i="12"/>
  <c r="C29" i="12"/>
  <c r="B29" i="12"/>
  <c r="C28" i="12"/>
  <c r="B28" i="12"/>
  <c r="C27" i="12"/>
  <c r="B27" i="12"/>
  <c r="D26" i="12"/>
  <c r="C26" i="12"/>
  <c r="B26" i="12"/>
  <c r="C20" i="12"/>
  <c r="B20" i="12"/>
  <c r="C19" i="12"/>
  <c r="B19" i="12"/>
  <c r="C18" i="12"/>
  <c r="B18" i="12"/>
  <c r="D17" i="12"/>
  <c r="C17" i="12"/>
  <c r="B17" i="12"/>
  <c r="C16" i="12"/>
  <c r="B16" i="12"/>
  <c r="C10" i="12"/>
  <c r="B10" i="12"/>
  <c r="D9" i="12"/>
  <c r="C9" i="12"/>
  <c r="B9" i="12"/>
  <c r="D8" i="12"/>
  <c r="C8" i="12"/>
  <c r="B8" i="12"/>
  <c r="C7" i="12"/>
  <c r="B7" i="12"/>
  <c r="C6" i="12"/>
  <c r="B6" i="12"/>
  <c r="C79" i="11"/>
  <c r="D78" i="11"/>
  <c r="D77" i="11"/>
  <c r="D76" i="11"/>
  <c r="D75" i="11"/>
  <c r="D79" i="11" s="1"/>
  <c r="D74" i="11"/>
  <c r="D73" i="11"/>
  <c r="D72" i="11"/>
  <c r="D71" i="11"/>
  <c r="D70" i="11"/>
  <c r="L62" i="11"/>
  <c r="K62" i="11"/>
  <c r="J62" i="11"/>
  <c r="I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62" i="11" s="1"/>
  <c r="C41" i="11"/>
  <c r="D40" i="11"/>
  <c r="D39" i="11"/>
  <c r="D38" i="11"/>
  <c r="D37" i="11"/>
  <c r="D36" i="11"/>
  <c r="D35" i="11"/>
  <c r="D34" i="11"/>
  <c r="D33" i="11"/>
  <c r="D32" i="11"/>
  <c r="D31" i="11"/>
  <c r="D30" i="11"/>
  <c r="D41" i="11" s="1"/>
  <c r="D29" i="11"/>
  <c r="D28" i="11"/>
  <c r="D21" i="11"/>
  <c r="D10" i="12" s="1"/>
  <c r="D20" i="11"/>
  <c r="D29" i="12" s="1"/>
  <c r="D19" i="11"/>
  <c r="D38" i="12" s="1"/>
  <c r="D18" i="11"/>
  <c r="D7" i="12" s="1"/>
  <c r="D17" i="11"/>
  <c r="D6" i="12" s="1"/>
  <c r="D10" i="11"/>
  <c r="D9" i="11"/>
  <c r="D59" i="12" s="1"/>
  <c r="D8" i="11"/>
  <c r="D58" i="12" s="1"/>
  <c r="D7" i="11"/>
  <c r="D6" i="11"/>
  <c r="D56" i="12" s="1"/>
  <c r="AE130" i="10"/>
  <c r="AD130" i="10"/>
  <c r="AC130" i="10"/>
  <c r="AB130" i="10"/>
  <c r="AA130" i="10"/>
  <c r="Z130" i="10"/>
  <c r="Y130" i="10"/>
  <c r="X130" i="10"/>
  <c r="W130" i="10"/>
  <c r="V130" i="10"/>
  <c r="U130" i="10"/>
  <c r="T130" i="10"/>
  <c r="S130" i="10"/>
  <c r="N130" i="10"/>
  <c r="M130" i="10"/>
  <c r="L130" i="10"/>
  <c r="K130" i="10"/>
  <c r="J130" i="10"/>
  <c r="I130" i="10"/>
  <c r="H130" i="10"/>
  <c r="G130" i="10"/>
  <c r="F130" i="10"/>
  <c r="E130" i="10"/>
  <c r="D130" i="10"/>
  <c r="C130" i="10"/>
  <c r="B130" i="10"/>
  <c r="AF129" i="10"/>
  <c r="O129" i="10"/>
  <c r="AF128" i="10"/>
  <c r="O128" i="10"/>
  <c r="AF127" i="10"/>
  <c r="O127" i="10"/>
  <c r="AF126" i="10"/>
  <c r="O126" i="10"/>
  <c r="AF125" i="10"/>
  <c r="O125" i="10"/>
  <c r="AF124" i="10"/>
  <c r="O124" i="10"/>
  <c r="AF123" i="10"/>
  <c r="O123" i="10"/>
  <c r="AF122" i="10"/>
  <c r="O122" i="10"/>
  <c r="AF121" i="10"/>
  <c r="O121" i="10"/>
  <c r="AF120" i="10"/>
  <c r="O120" i="10"/>
  <c r="AF119" i="10"/>
  <c r="O119" i="10"/>
  <c r="AF118" i="10"/>
  <c r="O118" i="10"/>
  <c r="AF117" i="10"/>
  <c r="O117" i="10"/>
  <c r="AF116" i="10"/>
  <c r="O116" i="10"/>
  <c r="AF115" i="10"/>
  <c r="O115" i="10"/>
  <c r="AF114" i="10"/>
  <c r="O114" i="10"/>
  <c r="AF113" i="10"/>
  <c r="AF130" i="10" s="1"/>
  <c r="O113" i="10"/>
  <c r="O130" i="10" s="1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B107" i="10"/>
  <c r="AF106" i="10"/>
  <c r="O106" i="10"/>
  <c r="AF105" i="10"/>
  <c r="O105" i="10"/>
  <c r="AF104" i="10"/>
  <c r="O104" i="10"/>
  <c r="AF103" i="10"/>
  <c r="O103" i="10"/>
  <c r="AF102" i="10"/>
  <c r="O102" i="10"/>
  <c r="AF101" i="10"/>
  <c r="O101" i="10"/>
  <c r="AF100" i="10"/>
  <c r="O100" i="10"/>
  <c r="AF99" i="10"/>
  <c r="AF107" i="10" s="1"/>
  <c r="O99" i="10"/>
  <c r="O107" i="10" s="1"/>
  <c r="AE93" i="10"/>
  <c r="AD93" i="10"/>
  <c r="AC93" i="10"/>
  <c r="AB93" i="10"/>
  <c r="AA93" i="10"/>
  <c r="Z93" i="10"/>
  <c r="Y93" i="10"/>
  <c r="X93" i="10"/>
  <c r="W93" i="10"/>
  <c r="V93" i="10"/>
  <c r="U93" i="10"/>
  <c r="T93" i="10"/>
  <c r="S93" i="10"/>
  <c r="N93" i="10"/>
  <c r="M93" i="10"/>
  <c r="L93" i="10"/>
  <c r="K93" i="10"/>
  <c r="J93" i="10"/>
  <c r="I93" i="10"/>
  <c r="H93" i="10"/>
  <c r="G93" i="10"/>
  <c r="F93" i="10"/>
  <c r="E93" i="10"/>
  <c r="D93" i="10"/>
  <c r="C93" i="10"/>
  <c r="B93" i="10"/>
  <c r="AF92" i="10"/>
  <c r="O92" i="10"/>
  <c r="AF91" i="10"/>
  <c r="O91" i="10"/>
  <c r="AF90" i="10"/>
  <c r="AF93" i="10" s="1"/>
  <c r="O90" i="10"/>
  <c r="O93" i="10" s="1"/>
  <c r="C84" i="10"/>
  <c r="B84" i="10"/>
  <c r="D83" i="10"/>
  <c r="D82" i="10"/>
  <c r="D81" i="10"/>
  <c r="D80" i="10"/>
  <c r="D79" i="10"/>
  <c r="D78" i="10"/>
  <c r="D77" i="10"/>
  <c r="D76" i="10"/>
  <c r="D75" i="10"/>
  <c r="D74" i="10"/>
  <c r="D73" i="10"/>
  <c r="D84" i="10" s="1"/>
  <c r="D72" i="10"/>
  <c r="D71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N65" i="10"/>
  <c r="M65" i="10"/>
  <c r="L65" i="10"/>
  <c r="K65" i="10"/>
  <c r="J65" i="10"/>
  <c r="I65" i="10"/>
  <c r="H65" i="10"/>
  <c r="G65" i="10"/>
  <c r="F65" i="10"/>
  <c r="E65" i="10"/>
  <c r="D65" i="10"/>
  <c r="C65" i="10"/>
  <c r="B65" i="10"/>
  <c r="AF64" i="10"/>
  <c r="O64" i="10"/>
  <c r="AF63" i="10"/>
  <c r="O63" i="10"/>
  <c r="AF62" i="10"/>
  <c r="O62" i="10"/>
  <c r="AF61" i="10"/>
  <c r="O61" i="10"/>
  <c r="AF60" i="10"/>
  <c r="O60" i="10"/>
  <c r="AF59" i="10"/>
  <c r="O59" i="10"/>
  <c r="AF58" i="10"/>
  <c r="O58" i="10"/>
  <c r="AF57" i="10"/>
  <c r="O57" i="10"/>
  <c r="AF56" i="10"/>
  <c r="O56" i="10"/>
  <c r="AF55" i="10"/>
  <c r="O55" i="10"/>
  <c r="AF54" i="10"/>
  <c r="O54" i="10"/>
  <c r="AF53" i="10"/>
  <c r="O53" i="10"/>
  <c r="AF52" i="10"/>
  <c r="O52" i="10"/>
  <c r="AF51" i="10"/>
  <c r="O51" i="10"/>
  <c r="AF50" i="10"/>
  <c r="O50" i="10"/>
  <c r="AF49" i="10"/>
  <c r="O49" i="10"/>
  <c r="O65" i="10" s="1"/>
  <c r="AF48" i="10"/>
  <c r="AF65" i="10" s="1"/>
  <c r="O48" i="10"/>
  <c r="AE42" i="10"/>
  <c r="AD42" i="10"/>
  <c r="AC42" i="10"/>
  <c r="AB42" i="10"/>
  <c r="AA42" i="10"/>
  <c r="Z42" i="10"/>
  <c r="Y42" i="10"/>
  <c r="X42" i="10"/>
  <c r="W42" i="10"/>
  <c r="V42" i="10"/>
  <c r="U42" i="10"/>
  <c r="T42" i="10"/>
  <c r="S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B42" i="10"/>
  <c r="AF41" i="10"/>
  <c r="O41" i="10"/>
  <c r="AF40" i="10"/>
  <c r="O40" i="10"/>
  <c r="AF39" i="10"/>
  <c r="O39" i="10"/>
  <c r="AF38" i="10"/>
  <c r="O38" i="10"/>
  <c r="AF37" i="10"/>
  <c r="O37" i="10"/>
  <c r="AF36" i="10"/>
  <c r="O36" i="10"/>
  <c r="AF35" i="10"/>
  <c r="O35" i="10"/>
  <c r="AF34" i="10"/>
  <c r="AF42" i="10" s="1"/>
  <c r="O34" i="10"/>
  <c r="O42" i="10" s="1"/>
  <c r="AE28" i="10"/>
  <c r="AD28" i="10"/>
  <c r="AC28" i="10"/>
  <c r="AB28" i="10"/>
  <c r="AA28" i="10"/>
  <c r="Z28" i="10"/>
  <c r="Y28" i="10"/>
  <c r="X28" i="10"/>
  <c r="W28" i="10"/>
  <c r="V28" i="10"/>
  <c r="U28" i="10"/>
  <c r="T28" i="10"/>
  <c r="S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B28" i="10"/>
  <c r="AF27" i="10"/>
  <c r="O27" i="10"/>
  <c r="AF26" i="10"/>
  <c r="O26" i="10"/>
  <c r="AF25" i="10"/>
  <c r="AF28" i="10" s="1"/>
  <c r="O25" i="10"/>
  <c r="O28" i="10" s="1"/>
  <c r="C19" i="10"/>
  <c r="B19" i="10"/>
  <c r="D18" i="10"/>
  <c r="D17" i="10"/>
  <c r="D16" i="10"/>
  <c r="D15" i="10"/>
  <c r="D14" i="10"/>
  <c r="D13" i="10"/>
  <c r="D12" i="10"/>
  <c r="D11" i="10"/>
  <c r="D10" i="10"/>
  <c r="D9" i="10"/>
  <c r="D8" i="10"/>
  <c r="D19" i="10" s="1"/>
  <c r="D7" i="10"/>
  <c r="D6" i="10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B136" i="9"/>
  <c r="AF135" i="9"/>
  <c r="O135" i="9"/>
  <c r="AF134" i="9"/>
  <c r="O134" i="9"/>
  <c r="AF133" i="9"/>
  <c r="O133" i="9"/>
  <c r="AF132" i="9"/>
  <c r="O132" i="9"/>
  <c r="AF131" i="9"/>
  <c r="O131" i="9"/>
  <c r="AF130" i="9"/>
  <c r="O130" i="9"/>
  <c r="AF129" i="9"/>
  <c r="O129" i="9"/>
  <c r="AF128" i="9"/>
  <c r="O128" i="9"/>
  <c r="AF127" i="9"/>
  <c r="O127" i="9"/>
  <c r="AF126" i="9"/>
  <c r="O126" i="9"/>
  <c r="AF125" i="9"/>
  <c r="O125" i="9"/>
  <c r="AF124" i="9"/>
  <c r="O124" i="9"/>
  <c r="AF123" i="9"/>
  <c r="O123" i="9"/>
  <c r="AF122" i="9"/>
  <c r="O122" i="9"/>
  <c r="AF121" i="9"/>
  <c r="O121" i="9"/>
  <c r="AF120" i="9"/>
  <c r="O120" i="9"/>
  <c r="O136" i="9" s="1"/>
  <c r="AF119" i="9"/>
  <c r="AF136" i="9" s="1"/>
  <c r="O119" i="9"/>
  <c r="AE112" i="9"/>
  <c r="AD112" i="9"/>
  <c r="AC112" i="9"/>
  <c r="AB112" i="9"/>
  <c r="AA112" i="9"/>
  <c r="Z112" i="9"/>
  <c r="Y112" i="9"/>
  <c r="X112" i="9"/>
  <c r="W112" i="9"/>
  <c r="V112" i="9"/>
  <c r="U112" i="9"/>
  <c r="T112" i="9"/>
  <c r="S112" i="9"/>
  <c r="N112" i="9"/>
  <c r="M112" i="9"/>
  <c r="L112" i="9"/>
  <c r="K112" i="9"/>
  <c r="J112" i="9"/>
  <c r="I112" i="9"/>
  <c r="H112" i="9"/>
  <c r="G112" i="9"/>
  <c r="F112" i="9"/>
  <c r="E112" i="9"/>
  <c r="D112" i="9"/>
  <c r="C112" i="9"/>
  <c r="B112" i="9"/>
  <c r="AF111" i="9"/>
  <c r="O111" i="9"/>
  <c r="AF110" i="9"/>
  <c r="O110" i="9"/>
  <c r="AF109" i="9"/>
  <c r="O109" i="9"/>
  <c r="AF108" i="9"/>
  <c r="O108" i="9"/>
  <c r="AF107" i="9"/>
  <c r="O107" i="9"/>
  <c r="AF106" i="9"/>
  <c r="O106" i="9"/>
  <c r="AF105" i="9"/>
  <c r="O105" i="9"/>
  <c r="AF104" i="9"/>
  <c r="AF112" i="9" s="1"/>
  <c r="O104" i="9"/>
  <c r="O112" i="9" s="1"/>
  <c r="AE97" i="9"/>
  <c r="AD97" i="9"/>
  <c r="AC97" i="9"/>
  <c r="AB97" i="9"/>
  <c r="AA97" i="9"/>
  <c r="Z97" i="9"/>
  <c r="Y97" i="9"/>
  <c r="X97" i="9"/>
  <c r="W97" i="9"/>
  <c r="V97" i="9"/>
  <c r="U97" i="9"/>
  <c r="T97" i="9"/>
  <c r="S97" i="9"/>
  <c r="N97" i="9"/>
  <c r="M97" i="9"/>
  <c r="L97" i="9"/>
  <c r="K97" i="9"/>
  <c r="J97" i="9"/>
  <c r="I97" i="9"/>
  <c r="H97" i="9"/>
  <c r="G97" i="9"/>
  <c r="F97" i="9"/>
  <c r="E97" i="9"/>
  <c r="D97" i="9"/>
  <c r="C97" i="9"/>
  <c r="B97" i="9"/>
  <c r="AF96" i="9"/>
  <c r="O96" i="9"/>
  <c r="AF95" i="9"/>
  <c r="O95" i="9"/>
  <c r="AF94" i="9"/>
  <c r="AF97" i="9" s="1"/>
  <c r="O94" i="9"/>
  <c r="O97" i="9" s="1"/>
  <c r="C87" i="9"/>
  <c r="B87" i="9"/>
  <c r="D86" i="9"/>
  <c r="D85" i="9"/>
  <c r="D84" i="9"/>
  <c r="D83" i="9"/>
  <c r="D82" i="9"/>
  <c r="D81" i="9"/>
  <c r="D80" i="9"/>
  <c r="D79" i="9"/>
  <c r="D78" i="9"/>
  <c r="D77" i="9"/>
  <c r="D76" i="9"/>
  <c r="D87" i="9" s="1"/>
  <c r="D75" i="9"/>
  <c r="D74" i="9"/>
  <c r="AE68" i="9"/>
  <c r="AD68" i="9"/>
  <c r="AC68" i="9"/>
  <c r="AB68" i="9"/>
  <c r="AA68" i="9"/>
  <c r="Z68" i="9"/>
  <c r="Y68" i="9"/>
  <c r="X68" i="9"/>
  <c r="W68" i="9"/>
  <c r="V68" i="9"/>
  <c r="U68" i="9"/>
  <c r="T68" i="9"/>
  <c r="S68" i="9"/>
  <c r="N68" i="9"/>
  <c r="M68" i="9"/>
  <c r="L68" i="9"/>
  <c r="K68" i="9"/>
  <c r="J68" i="9"/>
  <c r="I68" i="9"/>
  <c r="H68" i="9"/>
  <c r="G68" i="9"/>
  <c r="F68" i="9"/>
  <c r="E68" i="9"/>
  <c r="D68" i="9"/>
  <c r="C68" i="9"/>
  <c r="B68" i="9"/>
  <c r="AF67" i="9"/>
  <c r="O67" i="9"/>
  <c r="AF66" i="9"/>
  <c r="O66" i="9"/>
  <c r="AF65" i="9"/>
  <c r="O65" i="9"/>
  <c r="AF64" i="9"/>
  <c r="O64" i="9"/>
  <c r="AF63" i="9"/>
  <c r="O63" i="9"/>
  <c r="AF62" i="9"/>
  <c r="O62" i="9"/>
  <c r="AF61" i="9"/>
  <c r="O61" i="9"/>
  <c r="AF60" i="9"/>
  <c r="O60" i="9"/>
  <c r="AF59" i="9"/>
  <c r="O59" i="9"/>
  <c r="AF58" i="9"/>
  <c r="O58" i="9"/>
  <c r="AF57" i="9"/>
  <c r="O57" i="9"/>
  <c r="AF56" i="9"/>
  <c r="O56" i="9"/>
  <c r="AF55" i="9"/>
  <c r="O55" i="9"/>
  <c r="AF54" i="9"/>
  <c r="O54" i="9"/>
  <c r="AF53" i="9"/>
  <c r="O53" i="9"/>
  <c r="AF52" i="9"/>
  <c r="O52" i="9"/>
  <c r="O68" i="9" s="1"/>
  <c r="AF51" i="9"/>
  <c r="AF68" i="9" s="1"/>
  <c r="O51" i="9"/>
  <c r="AE44" i="9"/>
  <c r="AD44" i="9"/>
  <c r="AC44" i="9"/>
  <c r="AB44" i="9"/>
  <c r="AA44" i="9"/>
  <c r="Z44" i="9"/>
  <c r="Y44" i="9"/>
  <c r="X44" i="9"/>
  <c r="W44" i="9"/>
  <c r="V44" i="9"/>
  <c r="U44" i="9"/>
  <c r="T44" i="9"/>
  <c r="S44" i="9"/>
  <c r="N44" i="9"/>
  <c r="M44" i="9"/>
  <c r="L44" i="9"/>
  <c r="K44" i="9"/>
  <c r="J44" i="9"/>
  <c r="I44" i="9"/>
  <c r="H44" i="9"/>
  <c r="G44" i="9"/>
  <c r="F44" i="9"/>
  <c r="E44" i="9"/>
  <c r="D44" i="9"/>
  <c r="C44" i="9"/>
  <c r="B44" i="9"/>
  <c r="AF43" i="9"/>
  <c r="O43" i="9"/>
  <c r="AF42" i="9"/>
  <c r="O42" i="9"/>
  <c r="AF41" i="9"/>
  <c r="O41" i="9"/>
  <c r="AF40" i="9"/>
  <c r="O40" i="9"/>
  <c r="AF39" i="9"/>
  <c r="O39" i="9"/>
  <c r="AF38" i="9"/>
  <c r="O38" i="9"/>
  <c r="AF37" i="9"/>
  <c r="O37" i="9"/>
  <c r="AF36" i="9"/>
  <c r="AF44" i="9" s="1"/>
  <c r="O36" i="9"/>
  <c r="O44" i="9" s="1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N29" i="9"/>
  <c r="M29" i="9"/>
  <c r="L29" i="9"/>
  <c r="K29" i="9"/>
  <c r="J29" i="9"/>
  <c r="I29" i="9"/>
  <c r="H29" i="9"/>
  <c r="G29" i="9"/>
  <c r="F29" i="9"/>
  <c r="E29" i="9"/>
  <c r="D29" i="9"/>
  <c r="C29" i="9"/>
  <c r="B29" i="9"/>
  <c r="AF28" i="9"/>
  <c r="O28" i="9"/>
  <c r="AF27" i="9"/>
  <c r="O27" i="9"/>
  <c r="AF26" i="9"/>
  <c r="AF29" i="9" s="1"/>
  <c r="O26" i="9"/>
  <c r="O29" i="9" s="1"/>
  <c r="C19" i="9"/>
  <c r="B19" i="9"/>
  <c r="D18" i="9"/>
  <c r="D17" i="9"/>
  <c r="D16" i="9"/>
  <c r="D15" i="9"/>
  <c r="D14" i="9"/>
  <c r="D13" i="9"/>
  <c r="D12" i="9"/>
  <c r="D11" i="9"/>
  <c r="D10" i="9"/>
  <c r="D9" i="9"/>
  <c r="D8" i="9"/>
  <c r="D19" i="9" s="1"/>
  <c r="D7" i="9"/>
  <c r="D6" i="9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N130" i="8"/>
  <c r="M130" i="8"/>
  <c r="L130" i="8"/>
  <c r="K130" i="8"/>
  <c r="J130" i="8"/>
  <c r="I130" i="8"/>
  <c r="H130" i="8"/>
  <c r="G130" i="8"/>
  <c r="F130" i="8"/>
  <c r="E130" i="8"/>
  <c r="D130" i="8"/>
  <c r="C130" i="8"/>
  <c r="B130" i="8"/>
  <c r="AF129" i="8"/>
  <c r="O129" i="8"/>
  <c r="AF128" i="8"/>
  <c r="O128" i="8"/>
  <c r="AF127" i="8"/>
  <c r="O127" i="8"/>
  <c r="AF126" i="8"/>
  <c r="O126" i="8"/>
  <c r="AF125" i="8"/>
  <c r="O125" i="8"/>
  <c r="AF124" i="8"/>
  <c r="O124" i="8"/>
  <c r="AF123" i="8"/>
  <c r="O123" i="8"/>
  <c r="AF122" i="8"/>
  <c r="O122" i="8"/>
  <c r="AF121" i="8"/>
  <c r="O121" i="8"/>
  <c r="AF120" i="8"/>
  <c r="O120" i="8"/>
  <c r="AF119" i="8"/>
  <c r="O119" i="8"/>
  <c r="AF118" i="8"/>
  <c r="O118" i="8"/>
  <c r="AF117" i="8"/>
  <c r="O117" i="8"/>
  <c r="AF116" i="8"/>
  <c r="O116" i="8"/>
  <c r="AF115" i="8"/>
  <c r="O115" i="8"/>
  <c r="AF114" i="8"/>
  <c r="O114" i="8"/>
  <c r="O130" i="8" s="1"/>
  <c r="AF113" i="8"/>
  <c r="AF130" i="8" s="1"/>
  <c r="O113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B107" i="8"/>
  <c r="AF106" i="8"/>
  <c r="O106" i="8"/>
  <c r="AF105" i="8"/>
  <c r="O105" i="8"/>
  <c r="AF104" i="8"/>
  <c r="O104" i="8"/>
  <c r="AF103" i="8"/>
  <c r="O103" i="8"/>
  <c r="AF102" i="8"/>
  <c r="O102" i="8"/>
  <c r="AF101" i="8"/>
  <c r="O101" i="8"/>
  <c r="AF100" i="8"/>
  <c r="O100" i="8"/>
  <c r="AF99" i="8"/>
  <c r="AF107" i="8" s="1"/>
  <c r="O99" i="8"/>
  <c r="O107" i="8" s="1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N93" i="8"/>
  <c r="M93" i="8"/>
  <c r="L93" i="8"/>
  <c r="K93" i="8"/>
  <c r="J93" i="8"/>
  <c r="I93" i="8"/>
  <c r="H93" i="8"/>
  <c r="G93" i="8"/>
  <c r="F93" i="8"/>
  <c r="E93" i="8"/>
  <c r="D93" i="8"/>
  <c r="C93" i="8"/>
  <c r="B93" i="8"/>
  <c r="AF92" i="8"/>
  <c r="O92" i="8"/>
  <c r="AF91" i="8"/>
  <c r="O91" i="8"/>
  <c r="AF90" i="8"/>
  <c r="AF93" i="8" s="1"/>
  <c r="O90" i="8"/>
  <c r="O93" i="8" s="1"/>
  <c r="C84" i="8"/>
  <c r="B84" i="8"/>
  <c r="D83" i="8"/>
  <c r="D82" i="8"/>
  <c r="D81" i="8"/>
  <c r="D80" i="8"/>
  <c r="D79" i="8"/>
  <c r="D78" i="8"/>
  <c r="D77" i="8"/>
  <c r="D76" i="8"/>
  <c r="D75" i="8"/>
  <c r="D74" i="8"/>
  <c r="D73" i="8"/>
  <c r="D84" i="8" s="1"/>
  <c r="D72" i="8"/>
  <c r="D71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N65" i="8"/>
  <c r="M65" i="8"/>
  <c r="L65" i="8"/>
  <c r="K65" i="8"/>
  <c r="J65" i="8"/>
  <c r="I65" i="8"/>
  <c r="H65" i="8"/>
  <c r="G65" i="8"/>
  <c r="F65" i="8"/>
  <c r="E65" i="8"/>
  <c r="D65" i="8"/>
  <c r="C65" i="8"/>
  <c r="B65" i="8"/>
  <c r="AF64" i="8"/>
  <c r="O64" i="8"/>
  <c r="AF63" i="8"/>
  <c r="O63" i="8"/>
  <c r="AF62" i="8"/>
  <c r="O62" i="8"/>
  <c r="AF61" i="8"/>
  <c r="O61" i="8"/>
  <c r="AF60" i="8"/>
  <c r="O60" i="8"/>
  <c r="AF59" i="8"/>
  <c r="O59" i="8"/>
  <c r="AF58" i="8"/>
  <c r="O58" i="8"/>
  <c r="AF57" i="8"/>
  <c r="O57" i="8"/>
  <c r="AF56" i="8"/>
  <c r="O56" i="8"/>
  <c r="AF55" i="8"/>
  <c r="O55" i="8"/>
  <c r="AF54" i="8"/>
  <c r="O54" i="8"/>
  <c r="AF53" i="8"/>
  <c r="O53" i="8"/>
  <c r="AF52" i="8"/>
  <c r="O52" i="8"/>
  <c r="AF51" i="8"/>
  <c r="O51" i="8"/>
  <c r="AF50" i="8"/>
  <c r="O50" i="8"/>
  <c r="AF49" i="8"/>
  <c r="O49" i="8"/>
  <c r="O65" i="8" s="1"/>
  <c r="AF48" i="8"/>
  <c r="AF65" i="8" s="1"/>
  <c r="O48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N42" i="8"/>
  <c r="M42" i="8"/>
  <c r="L42" i="8"/>
  <c r="K42" i="8"/>
  <c r="J42" i="8"/>
  <c r="I42" i="8"/>
  <c r="H42" i="8"/>
  <c r="G42" i="8"/>
  <c r="F42" i="8"/>
  <c r="E42" i="8"/>
  <c r="D42" i="8"/>
  <c r="C42" i="8"/>
  <c r="B42" i="8"/>
  <c r="AF41" i="8"/>
  <c r="O41" i="8"/>
  <c r="AF40" i="8"/>
  <c r="O40" i="8"/>
  <c r="AF39" i="8"/>
  <c r="O39" i="8"/>
  <c r="AF38" i="8"/>
  <c r="O38" i="8"/>
  <c r="AF37" i="8"/>
  <c r="O37" i="8"/>
  <c r="AF36" i="8"/>
  <c r="O36" i="8"/>
  <c r="AF35" i="8"/>
  <c r="O35" i="8"/>
  <c r="AF34" i="8"/>
  <c r="AF42" i="8" s="1"/>
  <c r="O34" i="8"/>
  <c r="O42" i="8" s="1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N28" i="8"/>
  <c r="M28" i="8"/>
  <c r="L28" i="8"/>
  <c r="K28" i="8"/>
  <c r="J28" i="8"/>
  <c r="I28" i="8"/>
  <c r="H28" i="8"/>
  <c r="G28" i="8"/>
  <c r="F28" i="8"/>
  <c r="E28" i="8"/>
  <c r="D28" i="8"/>
  <c r="C28" i="8"/>
  <c r="B28" i="8"/>
  <c r="AF27" i="8"/>
  <c r="AH27" i="8" s="1"/>
  <c r="O27" i="8"/>
  <c r="AF26" i="8"/>
  <c r="AH26" i="8" s="1"/>
  <c r="O26" i="8"/>
  <c r="AH25" i="8"/>
  <c r="AF25" i="8"/>
  <c r="O25" i="8"/>
  <c r="O28" i="8" s="1"/>
  <c r="C19" i="8"/>
  <c r="B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19" i="8" s="1"/>
  <c r="H159" i="7"/>
  <c r="G159" i="7"/>
  <c r="C159" i="7"/>
  <c r="B159" i="7"/>
  <c r="I158" i="7"/>
  <c r="D158" i="7"/>
  <c r="I157" i="7"/>
  <c r="D157" i="7"/>
  <c r="I156" i="7"/>
  <c r="D156" i="7"/>
  <c r="I155" i="7"/>
  <c r="D155" i="7"/>
  <c r="I154" i="7"/>
  <c r="D154" i="7"/>
  <c r="I153" i="7"/>
  <c r="D153" i="7"/>
  <c r="D159" i="7" s="1"/>
  <c r="I152" i="7"/>
  <c r="D152" i="7"/>
  <c r="I151" i="7"/>
  <c r="D151" i="7"/>
  <c r="I150" i="7"/>
  <c r="I159" i="7" s="1"/>
  <c r="D150" i="7"/>
  <c r="H143" i="7"/>
  <c r="G143" i="7"/>
  <c r="C143" i="7"/>
  <c r="B143" i="7"/>
  <c r="I142" i="7"/>
  <c r="D142" i="7"/>
  <c r="I141" i="7"/>
  <c r="D141" i="7"/>
  <c r="I140" i="7"/>
  <c r="D140" i="7"/>
  <c r="I139" i="7"/>
  <c r="D139" i="7"/>
  <c r="I138" i="7"/>
  <c r="D138" i="7"/>
  <c r="I137" i="7"/>
  <c r="D137" i="7"/>
  <c r="D143" i="7" s="1"/>
  <c r="I136" i="7"/>
  <c r="D136" i="7"/>
  <c r="I135" i="7"/>
  <c r="D135" i="7"/>
  <c r="I134" i="7"/>
  <c r="I143" i="7" s="1"/>
  <c r="D134" i="7"/>
  <c r="H127" i="7"/>
  <c r="G127" i="7"/>
  <c r="C127" i="7"/>
  <c r="B127" i="7"/>
  <c r="I126" i="7"/>
  <c r="D126" i="7"/>
  <c r="I125" i="7"/>
  <c r="D125" i="7"/>
  <c r="I124" i="7"/>
  <c r="D124" i="7"/>
  <c r="I123" i="7"/>
  <c r="D123" i="7"/>
  <c r="I122" i="7"/>
  <c r="D122" i="7"/>
  <c r="I121" i="7"/>
  <c r="D121" i="7"/>
  <c r="D127" i="7" s="1"/>
  <c r="I120" i="7"/>
  <c r="D120" i="7"/>
  <c r="I119" i="7"/>
  <c r="D119" i="7"/>
  <c r="I118" i="7"/>
  <c r="I127" i="7" s="1"/>
  <c r="D118" i="7"/>
  <c r="H112" i="7"/>
  <c r="G112" i="7"/>
  <c r="C112" i="7"/>
  <c r="B112" i="7"/>
  <c r="I111" i="7"/>
  <c r="D111" i="7"/>
  <c r="I110" i="7"/>
  <c r="D110" i="7"/>
  <c r="I109" i="7"/>
  <c r="D109" i="7"/>
  <c r="I108" i="7"/>
  <c r="D108" i="7"/>
  <c r="I107" i="7"/>
  <c r="D107" i="7"/>
  <c r="I106" i="7"/>
  <c r="D106" i="7"/>
  <c r="I105" i="7"/>
  <c r="D105" i="7"/>
  <c r="I104" i="7"/>
  <c r="D104" i="7"/>
  <c r="I103" i="7"/>
  <c r="D103" i="7"/>
  <c r="I102" i="7"/>
  <c r="D102" i="7"/>
  <c r="I101" i="7"/>
  <c r="D101" i="7"/>
  <c r="I100" i="7"/>
  <c r="D100" i="7"/>
  <c r="I99" i="7"/>
  <c r="D99" i="7"/>
  <c r="I98" i="7"/>
  <c r="D98" i="7"/>
  <c r="I97" i="7"/>
  <c r="D97" i="7"/>
  <c r="I96" i="7"/>
  <c r="D96" i="7"/>
  <c r="I95" i="7"/>
  <c r="I112" i="7" s="1"/>
  <c r="D95" i="7"/>
  <c r="D112" i="7" s="1"/>
  <c r="H89" i="7"/>
  <c r="G89" i="7"/>
  <c r="C89" i="7"/>
  <c r="B89" i="7"/>
  <c r="I88" i="7"/>
  <c r="D88" i="7"/>
  <c r="I87" i="7"/>
  <c r="D87" i="7"/>
  <c r="I86" i="7"/>
  <c r="D86" i="7"/>
  <c r="I85" i="7"/>
  <c r="D85" i="7"/>
  <c r="I84" i="7"/>
  <c r="D84" i="7"/>
  <c r="I83" i="7"/>
  <c r="D83" i="7"/>
  <c r="I82" i="7"/>
  <c r="D82" i="7"/>
  <c r="I81" i="7"/>
  <c r="D81" i="7"/>
  <c r="I80" i="7"/>
  <c r="D80" i="7"/>
  <c r="I79" i="7"/>
  <c r="D79" i="7"/>
  <c r="I78" i="7"/>
  <c r="D78" i="7"/>
  <c r="I77" i="7"/>
  <c r="D77" i="7"/>
  <c r="I76" i="7"/>
  <c r="D76" i="7"/>
  <c r="I75" i="7"/>
  <c r="D75" i="7"/>
  <c r="I74" i="7"/>
  <c r="D74" i="7"/>
  <c r="I73" i="7"/>
  <c r="I89" i="7" s="1"/>
  <c r="D73" i="7"/>
  <c r="I72" i="7"/>
  <c r="D72" i="7"/>
  <c r="D89" i="7" s="1"/>
  <c r="H66" i="7"/>
  <c r="G66" i="7"/>
  <c r="C66" i="7"/>
  <c r="B66" i="7"/>
  <c r="I65" i="7"/>
  <c r="D65" i="7"/>
  <c r="I64" i="7"/>
  <c r="D64" i="7"/>
  <c r="I63" i="7"/>
  <c r="D63" i="7"/>
  <c r="I62" i="7"/>
  <c r="D62" i="7"/>
  <c r="I61" i="7"/>
  <c r="D61" i="7"/>
  <c r="I60" i="7"/>
  <c r="D60" i="7"/>
  <c r="I59" i="7"/>
  <c r="D59" i="7"/>
  <c r="I58" i="7"/>
  <c r="D58" i="7"/>
  <c r="I57" i="7"/>
  <c r="D57" i="7"/>
  <c r="I56" i="7"/>
  <c r="D56" i="7"/>
  <c r="I55" i="7"/>
  <c r="D55" i="7"/>
  <c r="I54" i="7"/>
  <c r="D54" i="7"/>
  <c r="I53" i="7"/>
  <c r="D53" i="7"/>
  <c r="I52" i="7"/>
  <c r="D52" i="7"/>
  <c r="I51" i="7"/>
  <c r="D51" i="7"/>
  <c r="I50" i="7"/>
  <c r="D50" i="7"/>
  <c r="I49" i="7"/>
  <c r="I66" i="7" s="1"/>
  <c r="D49" i="7"/>
  <c r="D66" i="7" s="1"/>
  <c r="H43" i="7"/>
  <c r="G43" i="7"/>
  <c r="D43" i="7"/>
  <c r="C43" i="7"/>
  <c r="B43" i="7"/>
  <c r="I42" i="7"/>
  <c r="D42" i="7"/>
  <c r="I41" i="7"/>
  <c r="D41" i="7"/>
  <c r="I40" i="7"/>
  <c r="D40" i="7"/>
  <c r="I39" i="7"/>
  <c r="I43" i="7" s="1"/>
  <c r="D39" i="7"/>
  <c r="H33" i="7"/>
  <c r="G33" i="7"/>
  <c r="C33" i="7"/>
  <c r="B33" i="7"/>
  <c r="I32" i="7"/>
  <c r="D32" i="7"/>
  <c r="I31" i="7"/>
  <c r="D31" i="7"/>
  <c r="I30" i="7"/>
  <c r="D30" i="7"/>
  <c r="I29" i="7"/>
  <c r="D29" i="7"/>
  <c r="I28" i="7"/>
  <c r="I33" i="7" s="1"/>
  <c r="D28" i="7"/>
  <c r="D33" i="7" s="1"/>
  <c r="I27" i="7"/>
  <c r="D27" i="7"/>
  <c r="I26" i="7"/>
  <c r="D26" i="7"/>
  <c r="I25" i="7"/>
  <c r="D25" i="7"/>
  <c r="H19" i="7"/>
  <c r="G19" i="7"/>
  <c r="D19" i="7"/>
  <c r="C19" i="7"/>
  <c r="B19" i="7"/>
  <c r="I18" i="7"/>
  <c r="D18" i="7"/>
  <c r="I17" i="7"/>
  <c r="D17" i="7"/>
  <c r="I16" i="7"/>
  <c r="I19" i="7" s="1"/>
  <c r="D16" i="7"/>
  <c r="I10" i="7"/>
  <c r="D10" i="7"/>
  <c r="I9" i="7"/>
  <c r="D9" i="7"/>
  <c r="I8" i="7"/>
  <c r="D8" i="7"/>
  <c r="I7" i="7"/>
  <c r="D7" i="7"/>
  <c r="I6" i="7"/>
  <c r="D6" i="7"/>
  <c r="H161" i="6"/>
  <c r="G161" i="6"/>
  <c r="C161" i="6"/>
  <c r="B161" i="6"/>
  <c r="I160" i="6"/>
  <c r="D160" i="6"/>
  <c r="I159" i="6"/>
  <c r="D159" i="6"/>
  <c r="I158" i="6"/>
  <c r="D158" i="6"/>
  <c r="I157" i="6"/>
  <c r="D157" i="6"/>
  <c r="I156" i="6"/>
  <c r="D156" i="6"/>
  <c r="I155" i="6"/>
  <c r="D155" i="6"/>
  <c r="I154" i="6"/>
  <c r="D154" i="6"/>
  <c r="I153" i="6"/>
  <c r="I161" i="6" s="1"/>
  <c r="D153" i="6"/>
  <c r="D161" i="6" s="1"/>
  <c r="I152" i="6"/>
  <c r="D152" i="6"/>
  <c r="H145" i="6"/>
  <c r="G145" i="6"/>
  <c r="C145" i="6"/>
  <c r="B145" i="6"/>
  <c r="I144" i="6"/>
  <c r="D144" i="6"/>
  <c r="I143" i="6"/>
  <c r="D143" i="6"/>
  <c r="I142" i="6"/>
  <c r="D142" i="6"/>
  <c r="I141" i="6"/>
  <c r="D141" i="6"/>
  <c r="I140" i="6"/>
  <c r="D140" i="6"/>
  <c r="I139" i="6"/>
  <c r="D139" i="6"/>
  <c r="I138" i="6"/>
  <c r="D138" i="6"/>
  <c r="I137" i="6"/>
  <c r="I145" i="6" s="1"/>
  <c r="D137" i="6"/>
  <c r="D145" i="6" s="1"/>
  <c r="I136" i="6"/>
  <c r="D136" i="6"/>
  <c r="H129" i="6"/>
  <c r="G129" i="6"/>
  <c r="C129" i="6"/>
  <c r="B129" i="6"/>
  <c r="I128" i="6"/>
  <c r="D128" i="6"/>
  <c r="I127" i="6"/>
  <c r="D127" i="6"/>
  <c r="I126" i="6"/>
  <c r="D126" i="6"/>
  <c r="I125" i="6"/>
  <c r="D125" i="6"/>
  <c r="I124" i="6"/>
  <c r="D124" i="6"/>
  <c r="I123" i="6"/>
  <c r="D123" i="6"/>
  <c r="I122" i="6"/>
  <c r="D122" i="6"/>
  <c r="I121" i="6"/>
  <c r="I129" i="6" s="1"/>
  <c r="D121" i="6"/>
  <c r="D129" i="6" s="1"/>
  <c r="I120" i="6"/>
  <c r="D120" i="6"/>
  <c r="H113" i="6"/>
  <c r="G113" i="6"/>
  <c r="C113" i="6"/>
  <c r="B113" i="6"/>
  <c r="I112" i="6"/>
  <c r="D112" i="6"/>
  <c r="I111" i="6"/>
  <c r="D111" i="6"/>
  <c r="I110" i="6"/>
  <c r="D110" i="6"/>
  <c r="I109" i="6"/>
  <c r="D109" i="6"/>
  <c r="I108" i="6"/>
  <c r="D108" i="6"/>
  <c r="I107" i="6"/>
  <c r="D107" i="6"/>
  <c r="I106" i="6"/>
  <c r="D106" i="6"/>
  <c r="I105" i="6"/>
  <c r="D105" i="6"/>
  <c r="I104" i="6"/>
  <c r="D104" i="6"/>
  <c r="I103" i="6"/>
  <c r="D103" i="6"/>
  <c r="I102" i="6"/>
  <c r="D102" i="6"/>
  <c r="I101" i="6"/>
  <c r="D101" i="6"/>
  <c r="I100" i="6"/>
  <c r="D100" i="6"/>
  <c r="I99" i="6"/>
  <c r="D99" i="6"/>
  <c r="I98" i="6"/>
  <c r="D98" i="6"/>
  <c r="I97" i="6"/>
  <c r="I113" i="6" s="1"/>
  <c r="D97" i="6"/>
  <c r="I96" i="6"/>
  <c r="D96" i="6"/>
  <c r="D113" i="6" s="1"/>
  <c r="H90" i="6"/>
  <c r="G90" i="6"/>
  <c r="C90" i="6"/>
  <c r="B90" i="6"/>
  <c r="I89" i="6"/>
  <c r="D89" i="6"/>
  <c r="I88" i="6"/>
  <c r="D88" i="6"/>
  <c r="I87" i="6"/>
  <c r="D87" i="6"/>
  <c r="I86" i="6"/>
  <c r="D86" i="6"/>
  <c r="I85" i="6"/>
  <c r="D85" i="6"/>
  <c r="I84" i="6"/>
  <c r="D84" i="6"/>
  <c r="I83" i="6"/>
  <c r="D83" i="6"/>
  <c r="I82" i="6"/>
  <c r="D82" i="6"/>
  <c r="I81" i="6"/>
  <c r="D81" i="6"/>
  <c r="I80" i="6"/>
  <c r="D80" i="6"/>
  <c r="I79" i="6"/>
  <c r="D79" i="6"/>
  <c r="I78" i="6"/>
  <c r="D78" i="6"/>
  <c r="I77" i="6"/>
  <c r="D77" i="6"/>
  <c r="I76" i="6"/>
  <c r="D76" i="6"/>
  <c r="I75" i="6"/>
  <c r="D75" i="6"/>
  <c r="I74" i="6"/>
  <c r="D74" i="6"/>
  <c r="I73" i="6"/>
  <c r="I90" i="6" s="1"/>
  <c r="D73" i="6"/>
  <c r="D90" i="6" s="1"/>
  <c r="H66" i="6"/>
  <c r="G66" i="6"/>
  <c r="C66" i="6"/>
  <c r="B66" i="6"/>
  <c r="I65" i="6"/>
  <c r="D65" i="6"/>
  <c r="I64" i="6"/>
  <c r="D64" i="6"/>
  <c r="I63" i="6"/>
  <c r="D63" i="6"/>
  <c r="I62" i="6"/>
  <c r="D62" i="6"/>
  <c r="I61" i="6"/>
  <c r="D61" i="6"/>
  <c r="I60" i="6"/>
  <c r="D60" i="6"/>
  <c r="I59" i="6"/>
  <c r="D59" i="6"/>
  <c r="I58" i="6"/>
  <c r="D58" i="6"/>
  <c r="I57" i="6"/>
  <c r="D57" i="6"/>
  <c r="I56" i="6"/>
  <c r="D56" i="6"/>
  <c r="I55" i="6"/>
  <c r="D55" i="6"/>
  <c r="I54" i="6"/>
  <c r="D54" i="6"/>
  <c r="I53" i="6"/>
  <c r="D53" i="6"/>
  <c r="I52" i="6"/>
  <c r="D52" i="6"/>
  <c r="I51" i="6"/>
  <c r="D51" i="6"/>
  <c r="I50" i="6"/>
  <c r="I66" i="6" s="1"/>
  <c r="D50" i="6"/>
  <c r="I49" i="6"/>
  <c r="D49" i="6"/>
  <c r="D66" i="6" s="1"/>
  <c r="H43" i="6"/>
  <c r="G43" i="6"/>
  <c r="C43" i="6"/>
  <c r="B43" i="6"/>
  <c r="I42" i="6"/>
  <c r="D42" i="6"/>
  <c r="I41" i="6"/>
  <c r="D41" i="6"/>
  <c r="D43" i="6" s="1"/>
  <c r="I40" i="6"/>
  <c r="D40" i="6"/>
  <c r="I39" i="6"/>
  <c r="I43" i="6" s="1"/>
  <c r="D39" i="6"/>
  <c r="H33" i="6"/>
  <c r="G33" i="6"/>
  <c r="C33" i="6"/>
  <c r="B33" i="6"/>
  <c r="I32" i="6"/>
  <c r="D32" i="6"/>
  <c r="I31" i="6"/>
  <c r="D31" i="6"/>
  <c r="I30" i="6"/>
  <c r="D30" i="6"/>
  <c r="I29" i="6"/>
  <c r="D29" i="6"/>
  <c r="I28" i="6"/>
  <c r="D28" i="6"/>
  <c r="I27" i="6"/>
  <c r="D27" i="6"/>
  <c r="D33" i="6" s="1"/>
  <c r="I26" i="6"/>
  <c r="I33" i="6" s="1"/>
  <c r="D26" i="6"/>
  <c r="I25" i="6"/>
  <c r="D25" i="6"/>
  <c r="H19" i="6"/>
  <c r="G19" i="6"/>
  <c r="C19" i="6"/>
  <c r="B19" i="6"/>
  <c r="I18" i="6"/>
  <c r="D18" i="6"/>
  <c r="I17" i="6"/>
  <c r="I19" i="6" s="1"/>
  <c r="D17" i="6"/>
  <c r="D19" i="6" s="1"/>
  <c r="I16" i="6"/>
  <c r="D16" i="6"/>
  <c r="I10" i="6"/>
  <c r="D20" i="12" s="1"/>
  <c r="D10" i="6"/>
  <c r="I9" i="6"/>
  <c r="D19" i="12" s="1"/>
  <c r="D9" i="6"/>
  <c r="I8" i="6"/>
  <c r="D18" i="12" s="1"/>
  <c r="D8" i="6"/>
  <c r="I7" i="6"/>
  <c r="D47" i="12" s="1"/>
  <c r="D7" i="6"/>
  <c r="I6" i="6"/>
  <c r="D16" i="12" s="1"/>
  <c r="D6" i="6"/>
  <c r="H193" i="5"/>
  <c r="G193" i="5"/>
  <c r="C193" i="5"/>
  <c r="B193" i="5"/>
  <c r="I192" i="5"/>
  <c r="D192" i="5"/>
  <c r="I191" i="5"/>
  <c r="D191" i="5"/>
  <c r="I190" i="5"/>
  <c r="D190" i="5"/>
  <c r="I189" i="5"/>
  <c r="D189" i="5"/>
  <c r="I188" i="5"/>
  <c r="D188" i="5"/>
  <c r="I187" i="5"/>
  <c r="D187" i="5"/>
  <c r="I186" i="5"/>
  <c r="D186" i="5"/>
  <c r="I185" i="5"/>
  <c r="D185" i="5"/>
  <c r="I184" i="5"/>
  <c r="I193" i="5" s="1"/>
  <c r="D184" i="5"/>
  <c r="D193" i="5" s="1"/>
  <c r="H178" i="5"/>
  <c r="G178" i="5"/>
  <c r="C178" i="5"/>
  <c r="B178" i="5"/>
  <c r="I177" i="5"/>
  <c r="D177" i="5"/>
  <c r="I176" i="5"/>
  <c r="D176" i="5"/>
  <c r="I175" i="5"/>
  <c r="D175" i="5"/>
  <c r="I174" i="5"/>
  <c r="D174" i="5"/>
  <c r="I173" i="5"/>
  <c r="D173" i="5"/>
  <c r="I172" i="5"/>
  <c r="D172" i="5"/>
  <c r="I171" i="5"/>
  <c r="D171" i="5"/>
  <c r="I170" i="5"/>
  <c r="D170" i="5"/>
  <c r="I169" i="5"/>
  <c r="I178" i="5" s="1"/>
  <c r="D169" i="5"/>
  <c r="D178" i="5" s="1"/>
  <c r="H163" i="5"/>
  <c r="G163" i="5"/>
  <c r="C163" i="5"/>
  <c r="B163" i="5"/>
  <c r="I162" i="5"/>
  <c r="D162" i="5"/>
  <c r="I161" i="5"/>
  <c r="D161" i="5"/>
  <c r="I160" i="5"/>
  <c r="D160" i="5"/>
  <c r="I159" i="5"/>
  <c r="D159" i="5"/>
  <c r="I158" i="5"/>
  <c r="D158" i="5"/>
  <c r="I157" i="5"/>
  <c r="D157" i="5"/>
  <c r="I156" i="5"/>
  <c r="D156" i="5"/>
  <c r="I155" i="5"/>
  <c r="D155" i="5"/>
  <c r="I154" i="5"/>
  <c r="I163" i="5" s="1"/>
  <c r="D154" i="5"/>
  <c r="D163" i="5" s="1"/>
  <c r="H148" i="5"/>
  <c r="G148" i="5"/>
  <c r="C148" i="5"/>
  <c r="B148" i="5"/>
  <c r="I147" i="5"/>
  <c r="D147" i="5"/>
  <c r="I146" i="5"/>
  <c r="D146" i="5"/>
  <c r="I145" i="5"/>
  <c r="D145" i="5"/>
  <c r="I144" i="5"/>
  <c r="D144" i="5"/>
  <c r="I143" i="5"/>
  <c r="D143" i="5"/>
  <c r="I142" i="5"/>
  <c r="D142" i="5"/>
  <c r="I141" i="5"/>
  <c r="D141" i="5"/>
  <c r="I140" i="5"/>
  <c r="D140" i="5"/>
  <c r="I139" i="5"/>
  <c r="D139" i="5"/>
  <c r="I138" i="5"/>
  <c r="D138" i="5"/>
  <c r="I137" i="5"/>
  <c r="D137" i="5"/>
  <c r="I136" i="5"/>
  <c r="D136" i="5"/>
  <c r="I135" i="5"/>
  <c r="D135" i="5"/>
  <c r="I134" i="5"/>
  <c r="D134" i="5"/>
  <c r="I133" i="5"/>
  <c r="D133" i="5"/>
  <c r="I132" i="5"/>
  <c r="D132" i="5"/>
  <c r="I131" i="5"/>
  <c r="I148" i="5" s="1"/>
  <c r="D131" i="5"/>
  <c r="D148" i="5" s="1"/>
  <c r="H125" i="5"/>
  <c r="G125" i="5"/>
  <c r="C125" i="5"/>
  <c r="B125" i="5"/>
  <c r="I124" i="5"/>
  <c r="D124" i="5"/>
  <c r="I123" i="5"/>
  <c r="D123" i="5"/>
  <c r="I122" i="5"/>
  <c r="D122" i="5"/>
  <c r="I121" i="5"/>
  <c r="D121" i="5"/>
  <c r="I120" i="5"/>
  <c r="D120" i="5"/>
  <c r="I119" i="5"/>
  <c r="D119" i="5"/>
  <c r="I118" i="5"/>
  <c r="D118" i="5"/>
  <c r="I117" i="5"/>
  <c r="D117" i="5"/>
  <c r="I116" i="5"/>
  <c r="D116" i="5"/>
  <c r="I115" i="5"/>
  <c r="D115" i="5"/>
  <c r="I114" i="5"/>
  <c r="D114" i="5"/>
  <c r="I113" i="5"/>
  <c r="D113" i="5"/>
  <c r="I112" i="5"/>
  <c r="D112" i="5"/>
  <c r="I111" i="5"/>
  <c r="D111" i="5"/>
  <c r="I110" i="5"/>
  <c r="D110" i="5"/>
  <c r="I109" i="5"/>
  <c r="D109" i="5"/>
  <c r="I108" i="5"/>
  <c r="I125" i="5" s="1"/>
  <c r="D108" i="5"/>
  <c r="D125" i="5" s="1"/>
  <c r="H101" i="5"/>
  <c r="G101" i="5"/>
  <c r="C101" i="5"/>
  <c r="B101" i="5"/>
  <c r="I100" i="5"/>
  <c r="D100" i="5"/>
  <c r="I99" i="5"/>
  <c r="D99" i="5"/>
  <c r="I98" i="5"/>
  <c r="D98" i="5"/>
  <c r="I97" i="5"/>
  <c r="D97" i="5"/>
  <c r="I96" i="5"/>
  <c r="D96" i="5"/>
  <c r="I95" i="5"/>
  <c r="D95" i="5"/>
  <c r="I94" i="5"/>
  <c r="D94" i="5"/>
  <c r="I93" i="5"/>
  <c r="D93" i="5"/>
  <c r="I92" i="5"/>
  <c r="D92" i="5"/>
  <c r="I91" i="5"/>
  <c r="D91" i="5"/>
  <c r="I90" i="5"/>
  <c r="D90" i="5"/>
  <c r="I89" i="5"/>
  <c r="D89" i="5"/>
  <c r="I88" i="5"/>
  <c r="D88" i="5"/>
  <c r="I87" i="5"/>
  <c r="D87" i="5"/>
  <c r="I86" i="5"/>
  <c r="D86" i="5"/>
  <c r="I85" i="5"/>
  <c r="I101" i="5" s="1"/>
  <c r="D85" i="5"/>
  <c r="I84" i="5"/>
  <c r="D84" i="5"/>
  <c r="D101" i="5" s="1"/>
  <c r="H78" i="5"/>
  <c r="G78" i="5"/>
  <c r="C78" i="5"/>
  <c r="B78" i="5"/>
  <c r="I77" i="5"/>
  <c r="D77" i="5"/>
  <c r="I76" i="5"/>
  <c r="D76" i="5"/>
  <c r="I75" i="5"/>
  <c r="D75" i="5"/>
  <c r="I74" i="5"/>
  <c r="D74" i="5"/>
  <c r="I73" i="5"/>
  <c r="D73" i="5"/>
  <c r="I72" i="5"/>
  <c r="I78" i="5" s="1"/>
  <c r="D72" i="5"/>
  <c r="D78" i="5" s="1"/>
  <c r="H66" i="5"/>
  <c r="G66" i="5"/>
  <c r="D66" i="5"/>
  <c r="C66" i="5"/>
  <c r="B66" i="5"/>
  <c r="I65" i="5"/>
  <c r="D65" i="5"/>
  <c r="I64" i="5"/>
  <c r="D64" i="5"/>
  <c r="I63" i="5"/>
  <c r="D63" i="5"/>
  <c r="I62" i="5"/>
  <c r="I66" i="5" s="1"/>
  <c r="D62" i="5"/>
  <c r="I56" i="5"/>
  <c r="H56" i="5"/>
  <c r="G56" i="5"/>
  <c r="C56" i="5"/>
  <c r="B56" i="5"/>
  <c r="I55" i="5"/>
  <c r="D55" i="5"/>
  <c r="I54" i="5"/>
  <c r="D54" i="5"/>
  <c r="I53" i="5"/>
  <c r="D53" i="5"/>
  <c r="I52" i="5"/>
  <c r="D52" i="5"/>
  <c r="I51" i="5"/>
  <c r="D51" i="5"/>
  <c r="D56" i="5" s="1"/>
  <c r="I50" i="5"/>
  <c r="D50" i="5"/>
  <c r="I49" i="5"/>
  <c r="D49" i="5"/>
  <c r="I48" i="5"/>
  <c r="D48" i="5"/>
  <c r="I42" i="5"/>
  <c r="H42" i="5"/>
  <c r="G42" i="5"/>
  <c r="D42" i="5"/>
  <c r="C42" i="5"/>
  <c r="B42" i="5"/>
  <c r="I41" i="5"/>
  <c r="D41" i="5"/>
  <c r="I40" i="5"/>
  <c r="D40" i="5"/>
  <c r="I39" i="5"/>
  <c r="D39" i="5"/>
  <c r="I33" i="5"/>
  <c r="D33" i="5"/>
  <c r="I32" i="5"/>
  <c r="D32" i="5"/>
  <c r="I31" i="5"/>
  <c r="D31" i="5"/>
  <c r="I30" i="5"/>
  <c r="D30" i="5"/>
  <c r="I29" i="5"/>
  <c r="D29" i="5"/>
  <c r="C20" i="5"/>
  <c r="B20" i="5"/>
  <c r="D19" i="5"/>
  <c r="D18" i="5"/>
  <c r="D20" i="5" s="1"/>
  <c r="D12" i="5"/>
  <c r="C12" i="5"/>
  <c r="B12" i="5"/>
  <c r="D11" i="5"/>
  <c r="D10" i="5"/>
  <c r="D9" i="5"/>
  <c r="D8" i="5"/>
  <c r="D7" i="5"/>
  <c r="K124" i="4"/>
  <c r="J124" i="4"/>
  <c r="I124" i="4"/>
  <c r="E124" i="4"/>
  <c r="D124" i="4"/>
  <c r="C124" i="4"/>
  <c r="B124" i="4"/>
  <c r="L123" i="4"/>
  <c r="F123" i="4"/>
  <c r="L122" i="4"/>
  <c r="F122" i="4"/>
  <c r="L121" i="4"/>
  <c r="F121" i="4"/>
  <c r="L120" i="4"/>
  <c r="F120" i="4"/>
  <c r="L119" i="4"/>
  <c r="F119" i="4"/>
  <c r="L118" i="4"/>
  <c r="F118" i="4"/>
  <c r="L117" i="4"/>
  <c r="F117" i="4"/>
  <c r="L116" i="4"/>
  <c r="F116" i="4"/>
  <c r="L115" i="4"/>
  <c r="F115" i="4"/>
  <c r="L114" i="4"/>
  <c r="L124" i="4" s="1"/>
  <c r="F114" i="4"/>
  <c r="F124" i="4" s="1"/>
  <c r="C108" i="4"/>
  <c r="C60" i="12" s="1"/>
  <c r="D107" i="4"/>
  <c r="D106" i="4"/>
  <c r="D105" i="4"/>
  <c r="D104" i="4"/>
  <c r="C98" i="4"/>
  <c r="B98" i="4"/>
  <c r="D97" i="4"/>
  <c r="D96" i="4"/>
  <c r="D95" i="4"/>
  <c r="D94" i="4"/>
  <c r="D93" i="4"/>
  <c r="D92" i="4"/>
  <c r="D91" i="4"/>
  <c r="D90" i="4"/>
  <c r="D98" i="4" s="1"/>
  <c r="D89" i="4"/>
  <c r="C83" i="4"/>
  <c r="B83" i="4"/>
  <c r="D82" i="4"/>
  <c r="D81" i="4"/>
  <c r="D80" i="4"/>
  <c r="D79" i="4"/>
  <c r="D78" i="4"/>
  <c r="D77" i="4"/>
  <c r="D76" i="4"/>
  <c r="D75" i="4"/>
  <c r="D74" i="4"/>
  <c r="D73" i="4"/>
  <c r="D83" i="4" s="1"/>
  <c r="C67" i="4"/>
  <c r="B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67" i="4" s="1"/>
  <c r="D50" i="4"/>
  <c r="C44" i="4"/>
  <c r="B44" i="4"/>
  <c r="D43" i="4"/>
  <c r="D42" i="4"/>
  <c r="D41" i="4"/>
  <c r="D40" i="4"/>
  <c r="D44" i="4" s="1"/>
  <c r="D34" i="4"/>
  <c r="C34" i="4"/>
  <c r="B34" i="4"/>
  <c r="D33" i="4"/>
  <c r="D32" i="4"/>
  <c r="D31" i="4"/>
  <c r="D30" i="4"/>
  <c r="D29" i="4"/>
  <c r="D28" i="4"/>
  <c r="D27" i="4"/>
  <c r="D26" i="4"/>
  <c r="D20" i="4"/>
  <c r="C20" i="4"/>
  <c r="B20" i="4"/>
  <c r="D19" i="4"/>
  <c r="D18" i="4"/>
  <c r="D17" i="4"/>
  <c r="D16" i="4"/>
  <c r="D10" i="4"/>
  <c r="D9" i="4"/>
  <c r="D8" i="4"/>
  <c r="D7" i="4"/>
  <c r="D6" i="4"/>
  <c r="AF28" i="8" l="1"/>
  <c r="AH28" i="8" s="1"/>
  <c r="D108" i="4"/>
  <c r="D60" i="12" s="1"/>
  <c r="D36" i="12"/>
  <c r="D28" i="12"/>
  <c r="D37" i="12"/>
  <c r="D46" i="12"/>
  <c r="D50" i="12"/>
  <c r="D27" i="12"/>
</calcChain>
</file>

<file path=xl/sharedStrings.xml><?xml version="1.0" encoding="utf-8"?>
<sst xmlns="http://schemas.openxmlformats.org/spreadsheetml/2006/main" count="3694" uniqueCount="852">
  <si>
    <t>Introducción</t>
  </si>
  <si>
    <t>Esta publicación es un trabajo conjunto entre la Comisión de Medicina Preventiva e invalidez (COMPIN), el Fondo Nacional de Salud (FONASA), la Superintendencia de Salud y la Superintendencia de Seguridad Social (SUSESO).
 A continuación se presentan las principales estadísticas de licencias médicas y subsibio por incapacidad laboral (SIL) del año 2022, tales como: cotizantes a los seguros de salud, número de licencias médicas, principales patologías asociadas a las licencias médicas, gasto en SIL y número de licencias médicas por tipo de sector (privado y público)*. Las cifras se desagregan por sexo, tramo de edad, tipo de cotizante, región, tipo de sector, entre otras.</t>
  </si>
  <si>
    <t>(*)Para una mejor comprensión de la metodología y términos utilizados para elaborar esta información se sugiere revisar el siguiente glosario y documento metodológico</t>
  </si>
  <si>
    <t>"Metodología LM &amp; SIL año 2022".</t>
  </si>
  <si>
    <t>"Glosario LM &amp; SIL año 2022".</t>
  </si>
  <si>
    <t>ÍNDICE DE CUADROS</t>
  </si>
  <si>
    <t>CUADROS N° 1: COTIZANTES CON DERECHO A LICENCIA MÉDICA</t>
  </si>
  <si>
    <t>Cuadro N° 1.1: Número de cotizantes, según seguro de salud años 2018-2022</t>
  </si>
  <si>
    <t>Cuadro N° 1.2: Número de cotizantes, según seguro de salud y sexo año 2022</t>
  </si>
  <si>
    <t>Cuadro N° 1.3: Número de cotizantes, según seguro de salud y tramo etario año 2022</t>
  </si>
  <si>
    <t>Cuadro N° 1.4: Número de cotizantes, según seguro de salud y tipo de cotizante año 2022</t>
  </si>
  <si>
    <t>Cuadro N° 1.5: Número de cotizantes, según seguro de salud y región año 2022</t>
  </si>
  <si>
    <t>Cuadro N° 1.6: Número de cotizantes, según seguro de salud y tramo de remuneraciones año 2022</t>
  </si>
  <si>
    <t>Cuadro N° 1.7: Número de cotizantes, según seguro de salud y actividad económica año 2022</t>
  </si>
  <si>
    <t>Cuadro N° 1.8: Total Renta Imponible anual de la cartera de cotizantes (afecta a cotización legal), según seguro de salud (miles $ de cada año) años 2018-2022</t>
  </si>
  <si>
    <t>Cuadro N° 1.9.1: Número de cotizantes FONASA, según sexo y tramo de remuneraciones año 2022</t>
  </si>
  <si>
    <t>Cuadro N° 1.9.2: Número de cotizantes ISAPREs, según sexo y tramo de remuneraciones año 2022</t>
  </si>
  <si>
    <t>Cuadro N° 1.10.1: Estadísticas promedio de cotizantes FONASA, según sexo año 2022</t>
  </si>
  <si>
    <t>Cuadro N° 1.10.2: Estadísticas promedio de cotizantes ISAPREs, según y sexo año 2022</t>
  </si>
  <si>
    <t>CUADROS N° 2: LICENCIAS MÉDICAS TRAMITADAS Y DÍAS OTORGADOS</t>
  </si>
  <si>
    <t>Cuadro N° 2.1: Número de licencias médicas tramitadas, según seguro de salud y tipo de licencia año 2021</t>
  </si>
  <si>
    <t>Cuadro N° 2.2: Número de licencias médicas tramitadas, según seguro de salud y tipo de formulario año 2022</t>
  </si>
  <si>
    <t>Cuadro N° 2.3.1: Número de licencias médicas tramitadas, según seguro de salud años 2018-2022</t>
  </si>
  <si>
    <t>Cuadro N° 2.4.1: Número de licencias médicas tramitadas, según seguro de salud y sexo año 2022</t>
  </si>
  <si>
    <t>Cuadro N° 2.5.1: Número de licencias médicas tramitadas, según seguro de salud y tramo etario año 2022</t>
  </si>
  <si>
    <t>Cuadro N° 2.6.1: Número de licencias médicas tramitadas, según seguro de salud y calidad del trabajador año 2022</t>
  </si>
  <si>
    <t>Cuadro N° 2.7.1: Número de licencias médicas tramitadas, según seguro de salud y región año 2022</t>
  </si>
  <si>
    <t>Cuadro N° 2.8.1: Número de licencias médicas tramitadas, según seguro de salud y tipo de resolución año 2022</t>
  </si>
  <si>
    <t>Cuadro N° 2.9.1: Número de licencias médicas tramitadas MUJERES, según seguro de salud y región año 2022</t>
  </si>
  <si>
    <t>Cuadro N° 2.10.1: Número de licencias médicas tramitadas HOMBRES, según seguro de salud y región año 2022</t>
  </si>
  <si>
    <t>Cuadro N° 2.11.1: Número de licencias médicas tramitadas, según seguro de salud y actividad económica año 2022</t>
  </si>
  <si>
    <t>Cuadro N° 2.12.1: Número de licencias médicas tramitadas de MUJERES, según seguro de salud y actividad económica año 2022</t>
  </si>
  <si>
    <t>Cuadro N° 2.13.1: Número de licencias médicas tramitadas de HOMBRES, según seguro de salud y actividad económica año 2022</t>
  </si>
  <si>
    <t>Cuadro N° 2.3.2: Número de días otorgados, según seguro de salud años 2017-2021</t>
  </si>
  <si>
    <t>Cuadro N° 2.4.2: Número de días otorgados, según seguro de salud y sexo año 2022</t>
  </si>
  <si>
    <t>Cuadro N° 2.5.2: Número de días otorgados, según seguro de salud y tramo etario año 2022</t>
  </si>
  <si>
    <t>Cuadro N° 2.6.2: Número de días otorgados, según seguro de salud y calidad del trabajador año 2022</t>
  </si>
  <si>
    <t>Cuadro N° 2.7.2: Número de días otorgados, según seguro de salud y región año 2022</t>
  </si>
  <si>
    <t>Cuadro N° 2.8.2 Número de días otorgados, según seguro de salud y tipo de resolución año 2022</t>
  </si>
  <si>
    <t>Cuadro N° 2.9.2: Número de días otorgados a MUJERES, según seguro de salud y región año 2022</t>
  </si>
  <si>
    <t>Cuadro N° 2.10.2: Número de días otorgados a HOMBRES, según seguro de salud y región año 2022</t>
  </si>
  <si>
    <t>Cuadro N° 2.11.2: Número de dias otorgados, según seguro de salud y actividad económica año 2022</t>
  </si>
  <si>
    <t>Cuadro N° 2.12.2: Número de dias otorgados a MUJERES, según seguro de salud y actividad económica año 2022</t>
  </si>
  <si>
    <t>Cuadro N° 2.13.2: Número de dias otorgados a HOMBRES, según seguro de salud y actividad económica año 2022</t>
  </si>
  <si>
    <t>CUADROS N° 3: LICENCIAS MÉDICAS AUTORIZADAS Y DÍAS PAGADOS</t>
  </si>
  <si>
    <t>Cuadro N° 3.1.1: Número de licencias médicas autorizadas, según seguro de salud años 2018-2022</t>
  </si>
  <si>
    <t>Cuadro N° 3.2.1: Número de licencias médicas autorizadas, según seguro de salud y sexo año 2022</t>
  </si>
  <si>
    <t>Cuadro N° 3.3.1: Número de licencias médicas autorizadas, según seguro de salud y tramo etario año 2022</t>
  </si>
  <si>
    <t>Cuadro N° 3.4.1: Número de licencias médicas autorizadas, según seguro de salud y calidad del trabajador año 2022</t>
  </si>
  <si>
    <t>Cuadro N° 3.5.1: Número de licencias médicas autorizadas, según seguro de salud y región año 2022</t>
  </si>
  <si>
    <t>Cuadro N° 3.6.1: Número de licencias médicas autorizadas a MUJERES, según seguro de salud y región año 2022</t>
  </si>
  <si>
    <t>Cuadro N° 3.7.1: Número de licencias médicas autorizadas a HOMBRES, según seguro de salud y región año 2022</t>
  </si>
  <si>
    <t>Cuadro N° 3.8.1: Número de licencias médicas autorizadas, según seguro de salud y actividad económica año 2022</t>
  </si>
  <si>
    <t>Cuadro N° 3.9.1: Número de licencias médicas autorizadas de MUJERES, según seguro de salud y actividad económica año 2022</t>
  </si>
  <si>
    <t>Cuadro N° 3.10.1: Número de licencias médicas autorizadas de HOMBRES, según seguro de salud y actividad económica año 2022</t>
  </si>
  <si>
    <t>Cuadro N° 3.1.2: Número de días pagados, según seguro de salud años 2017-2021</t>
  </si>
  <si>
    <t>Cuadro N° 3.2.2: Número de días pagados, según seguro de salud y sexo año 2022</t>
  </si>
  <si>
    <t>Cuadro N° 3.3.2: Número de días pagados, según seguro de salud y tramo etario año 2021</t>
  </si>
  <si>
    <t>Cuadro N° 3.4.2: Número de días pagados, según seguro de salud y calidad del trabajador año 2022</t>
  </si>
  <si>
    <t>Cuadro N° 3.5.2: Número de días pagados, según seguro de salud y región año 2022</t>
  </si>
  <si>
    <t>Cuadro N° 3.6.2: Número de días pagados a MUJERES, según seguro de salud y región año 2022</t>
  </si>
  <si>
    <t>Cuadro N° 3.7.2: Número de días pagados a HOMBRES, según seguro de salud y región año 2022</t>
  </si>
  <si>
    <t>Cuadro N° 3.8.2: Número de dias pagados, según seguro de salud y actividad económica año 2022</t>
  </si>
  <si>
    <t>Cuadro N° 3.9.2: Número de dias pagados a MUJERES, según seguro de salud y actividad económica año 2022</t>
  </si>
  <si>
    <t>Cuadro N° 3.10.2: Número de dias pagados a HOMBRES, según seguro de salud y actividad económica año 2022</t>
  </si>
  <si>
    <t>CUADROS N° 4: LICENCIAS MÉDICAS RECHAZADAS Y DÍAS RECHAZADOS</t>
  </si>
  <si>
    <t>Cuadro N° 4.1.1: Número de licencias médicas rechazadas, según seguro de salud años 2018-2022</t>
  </si>
  <si>
    <t>Cuadro N° 4.2.1: Número de licencias médicas rechazadas, según seguro de salud y sexo año 2022</t>
  </si>
  <si>
    <t>Cuadro N° 4.3.1: Número de licencias médicas rechazadas, según seguro de salud y tramo etario año 2022</t>
  </si>
  <si>
    <t>Cuadro N° 4.4.1: Número de licencias médicas rechazadas, según seguro de salud y calidad del trabajador año 2022</t>
  </si>
  <si>
    <t>Cuadro N° 4.5.1: Número de licencias médicas rechazadas, según seguro de salud y región año 2022</t>
  </si>
  <si>
    <t>Cuadro N° 4.6.1: Número de licencias médicas rechazadas a MUJERES, según seguro de salud y región año 2022</t>
  </si>
  <si>
    <t>Cuadro N° 4.7.1: Número de licencias médicas rechazadas a HOMBRES, según seguro de salud y región año 2022</t>
  </si>
  <si>
    <t>Cuadro N° 4.8.1: Número de licencias médicas rechazadas a HOMBRES, según seguro de salud y región año 2022</t>
  </si>
  <si>
    <t>Cuadro N° 4.1.2: Número de días rechazados, según seguro de salud años 2018-2022</t>
  </si>
  <si>
    <t>Cuadro N° 4.2.2: Número de días rechazados, según seguro de salud y sexo año 2022</t>
  </si>
  <si>
    <t>Cuadro N° 4.3.2: Número de días rechazados, según seguro de salud y tramo etario año 2022</t>
  </si>
  <si>
    <t>Cuadro N° 4.4.2: Número de días rechazados, según seguro de salud y calidad del trabajador año 2022</t>
  </si>
  <si>
    <t>Cuadro N° 4.5.2: Número de días rechazados, según seguro de salud y región año 2022</t>
  </si>
  <si>
    <t>Cuadro N° 4.6.2: Número de días rechazados a MUJERES, según seguro de salud y región año 2022</t>
  </si>
  <si>
    <t>Cuadro N° 4.7.2: Número de días rechazados a HOMBRES, según seguro de salud y región año 2022</t>
  </si>
  <si>
    <t>CUADROS N° 5: LICENCIAS MÉDICAS TRAMITADAS Y DÍAS OTORGADOS POR PRINCIPALES GRUPOS DIAGNÓSTICO (CIE-10)</t>
  </si>
  <si>
    <t>Cuadro N° 5.1.1.1: Número de licencias médicas tramitadas, según seguro de salud y tipo de diagnóstico año 2022</t>
  </si>
  <si>
    <t>Cuadro N° 5.1.2.1: Número de licencias médicas tramitadas FONASA, según tipo de diagnóstico y sexo año 2022</t>
  </si>
  <si>
    <t>Cuadro N° 5.1.2.2: Número de licencias médicas tramitadas ISAPREs, según tipo de diagnóstico y sexo año 2022</t>
  </si>
  <si>
    <t>Cuadro N° 5.1.3.1: Número de licencias médicas tramitadas FONASA, según tipo de diagnóstico y tramo etario año 2022</t>
  </si>
  <si>
    <t>Cuadro N° 5.1.3.2: Número de licencias médicas tramitadas ISAPREs, según tipo de diagnóstico y tramo etario año 2022</t>
  </si>
  <si>
    <t>Cuadro N° 5.1.4.1: Número de licencias médicas tramitadas FONASA, según tipo de diagnóstico y región año 2022</t>
  </si>
  <si>
    <t>Cuadro N° 5.1.4.2: Número de licencias médicas tramitadas ISAPREs, según tipo de diagnóstico y región año 2022</t>
  </si>
  <si>
    <t>Cuadro N° 5.2.1.1: Número de días otorgados, según seguro de salud y tipo de diagnóstico año 2022</t>
  </si>
  <si>
    <t>Cuadro N° 5.2.2.1: Número de días otorgados FONASA, según tipo de diagnóstico y sexo año 2022</t>
  </si>
  <si>
    <t>Cuadro N° 5.2.2.2: Número de días otorgados ISAPREs, según tipo de diagnóstico y sexo año 2022</t>
  </si>
  <si>
    <t>Cuadro N° 5.2.3.1: Número de días otorgados FONASA, según tipo de diagnóstico y tramo etario año 2022</t>
  </si>
  <si>
    <t>Cuadro N° 5.2.3.2: Número de días otorgados ISAPREs, según tipo de diagnóstico y tramo etario año 2022</t>
  </si>
  <si>
    <t>Cuadro N° 5.2.4.1: Número de días otorgados FONASA, según tipo de diagnóstico y región año 2022</t>
  </si>
  <si>
    <t>Cuadro N° 5.2.4.2: Número de días otorgados ISAPREs, según tipo de diagnóstico y región año 2022</t>
  </si>
  <si>
    <t>CUADROS N° 6: LICENCIAS MÉDICAS AUTORIZADAS Y DÍAS PAGADOS POR PRINCIPALES GRUPOS DIAGNÓSTICO (CIE-10)</t>
  </si>
  <si>
    <t>Cuadro N° 6.1.1.1: Número de licencias médicas autorizadas, según seguro de salud y tipo de diagnóstico año 2022</t>
  </si>
  <si>
    <t>Cuadro N° 6.1.2.1: Número de licencias médicas autorizadas FONASA, según tipo de diagnóstico y sexo año 2022</t>
  </si>
  <si>
    <t>Cuadro N° 6.1.2.2: Número de licencias médicas autorizadas ISAPREs, según tipo de diagnóstico y sexo año 2022</t>
  </si>
  <si>
    <t>Cuadro N° 6.1.3.1: Número de licencias médicas autorizadas FONASA, según tipo de diagnóstico y tramo etario año 2022</t>
  </si>
  <si>
    <t>Cuadro N° 6.1.3.2: Número de licencias médicas autorizadas ISAPREs, según tipo de diagnóstico y tramo etario año 2022</t>
  </si>
  <si>
    <t>Cuadro N° 6.1.4.1: Número de licencias médicas autorizadas FONASA, según tipo de diagnóstico y región año 2022</t>
  </si>
  <si>
    <t>Cuadro N° 6.1.4.2: Número de licencias médicas autorizadas ISAPREs, según tipo de diagnóstico y región año 2022</t>
  </si>
  <si>
    <t>Cuadro N° 6.2.1.1: Número de días pagados, según seguro de salud y tipo de diagnóstico año 2022</t>
  </si>
  <si>
    <t>Cuadro N° 6.2.2.1: Número de días pagados FONASA, según tipo de diagnóstico y sexo año 2022</t>
  </si>
  <si>
    <t>Cuadro N° 6.2.2.2: Número de días pagados ISAPREs, según tipo de diagnóstico y sexo año 2022</t>
  </si>
  <si>
    <t>Cuadro N° 6.2.3.1: Número de días pagados FONASA, según tipo de diagnóstico y tramo etario año 2022</t>
  </si>
  <si>
    <t>Cuadro N° 6.2.3.2: Número de días pagados ISAPREs, según tipo de diagnóstico y tramo etario año 2022</t>
  </si>
  <si>
    <t>Cuadro N° 6.2.4.1: Número de días pagados FONASA, según tipo de diagnóstico y región año 2022</t>
  </si>
  <si>
    <t>Cuadro N° 6.2.4.2: Número de días pagados ISAPREs, según tipo de diagnóstico y región año 2022</t>
  </si>
  <si>
    <t>CUADROS N° 7: LICENCIAS MÉDICAS RECHAZADAS Y DÍAS RECHAZADOS POR PRINCIPALES GRUPOS DIAGNÓSTICO (CIE-10)</t>
  </si>
  <si>
    <t>Cuadro N° 7.1.1.1: Número de licencias médicas rechazadas, según seguro de salud y tipo de diagnóstico año 2022</t>
  </si>
  <si>
    <t>Cuadro N° 7.1.2.1: Número de licencias médicas rechazadas FONASA, según tipo de diagnóstico y sexo año 2022</t>
  </si>
  <si>
    <t>Cuadro N° 7.1.2.2: Número de licencias médicas rechazadas ISAPREs, según tipo de diagnóstico y sexo año 2022</t>
  </si>
  <si>
    <t>Cuadro N° 7.1.3.1: Número de licencias médicas rechazadas FONASA, según tipo de diagnóstico y tramo etario año 2022</t>
  </si>
  <si>
    <t>Cuadro N° 7.1.3.2: Número de licencias médicas rechazadas ISAPREs, según tipo de diagnóstico y tramo etario año 2022</t>
  </si>
  <si>
    <t>Cuadro N° 7.1.4.1: Número de licencias médicas rechazadas FONASA, según tipo de diagnóstico y región año 2022</t>
  </si>
  <si>
    <t>Cuadro N° 7.1.4.2: Número de licencias médicas rechazadas ISAPREs, según tipo de diagnóstico y región año 2022</t>
  </si>
  <si>
    <t>Cuadro N° 7.2.1.1: Número de días rechazados, según seguro de salud y tipo de diagnóstico año 2022</t>
  </si>
  <si>
    <t>Cuadro N° 7.2.2.1: Número de días rechazados FONASA, según tipo de diagnóstico y sexo año 2022</t>
  </si>
  <si>
    <t>Cuadro N° 7.2.2.2: Número de días rechazados ISAPREs, según tipo de diagnóstico y sexo año 2022</t>
  </si>
  <si>
    <t>Cuadro N° 7.2.3.1: Número de días rechazados FONASA, según tipo de diagnóstico y tramo etario año 2022</t>
  </si>
  <si>
    <t>Cuadro N° 7.2.3.2: Número de días rechazados ISAPREs, según tipo de diagnóstico y tramo etario año 2022</t>
  </si>
  <si>
    <t>Cuadro N° 7.2.4.1: Número de días rechazados FONASA, según tipo de diagnóstico y región año 2022</t>
  </si>
  <si>
    <t>Cuadro N° 7.2.4.2: Número de días rechazados ISAPREs, según tipo de diagnóstico y región año 2022</t>
  </si>
  <si>
    <t>CUADROS N° 8: GASTO POR SUBSIDIO POR INCAPACIDAD LABORAL</t>
  </si>
  <si>
    <t>Cuadro N° 8.1: Gasto en SIL nominal por licencias médicas, según seguro de salud (miles $ de cada año) años 2018-2022</t>
  </si>
  <si>
    <t>Cuadro N° 8.2: Gasto en SIL por licencias médicas, según seguro de salud (miles $ de diciembre 2022) años 2018-2022</t>
  </si>
  <si>
    <t>Cuadro N° 8.3: Gasto en SIL por licencias médicas, según seguro de salud y tipo de diagnóstico (miles $ de diciembre 2022) año 2022</t>
  </si>
  <si>
    <t>Cuadro N° 8.4.1: Gasto en SIL por licencias médicas FONASA, según calidad del trabajador y tipo de diagnóstico (miles $ de diciembre 2022) año 2022</t>
  </si>
  <si>
    <t>Cuadro N° 8.4.2: Gasto en SIL por licencias médicas ISAPREs, según calidad del trabajador y tipo de diagnóstico (miles $ de diciembre 2022) año 2022</t>
  </si>
  <si>
    <t>Cuadro N° 8.5: Gasto en SIL por licencias médicas, según seguro de salud y actividad económica año 2022 (miles $ de diciembre 2022) año 2022</t>
  </si>
  <si>
    <t>CUADROS N° 9: INDICADORES DE GASTO POR SUBSIDIO POR INCAPACIDAD LABORAL</t>
  </si>
  <si>
    <t>Cuadro N° 9.1: Gasto en SIL por cotizante, según seguro de salud (miles $ de diciembre 2022) años 2018-2022</t>
  </si>
  <si>
    <t>Cuadro N° 9.2: Número de días pagados por cotizante, según seguro de salud años 2018-2022</t>
  </si>
  <si>
    <t>Cuadro N° 9.3: Gasto en SIL por día pagado, según seguro de salud (miles $ de diciembre 2022) años 2018-2022</t>
  </si>
  <si>
    <t>Cuadro N° 9.4: Gasto en SIL por licencia médica autorizada, según seguro de salud (miles $ de diciembre 2022) años 2018-2022</t>
  </si>
  <si>
    <t>Cuadro N° 9.5: Número de días pagados por licencia médica autorizada, según seguro de salud años 2018-2022</t>
  </si>
  <si>
    <t>Cuadro N° 9.6: Porcentaje de cotización necesario para financiar el SIL, según seguro de salud años 2018-2022</t>
  </si>
  <si>
    <t>Cuadro N° 9.6: Porcentaje de cotización necesario para financiar el SIL, según seguro de salud años 2017-2021</t>
  </si>
  <si>
    <t>Cuadro N° 9.8: Gasto el SIL por trabajador en M$ del año 2022</t>
  </si>
  <si>
    <t>CUADROS N° 10: LICENCIAS MÉDICAS TRAMITADAS Y DÍAS OTORGADOS POR CALIDAD DEL TRABAJADOR</t>
  </si>
  <si>
    <t>Cuadro N° 10.1.1.1: Número de licencias médicas tramitadas, según seguro de salud y calidad del trabajador año 2022</t>
  </si>
  <si>
    <t>Cuadro N° 10.1.2.1: Número de licencias médicas tramitadas FONASA, según calidad del trabajador y sexo año 2022</t>
  </si>
  <si>
    <t>Cuadro N° 10.1.2.2: Número de licencias médicas tramitadas ISAPREs, según calidad del trabajador y sexo año 2022</t>
  </si>
  <si>
    <t>Cuadro N° 10.1.3.1: Número de licencias médicas tramitadas FONASA, según calidad del trabajador y tramo etario año 2022</t>
  </si>
  <si>
    <t>Cuadro N° 10.1.3.2: Número de licencias médicas tramitadas ISAPREs, según calidad del trabajador y tramo etario año 2022</t>
  </si>
  <si>
    <t>Cuadro N° 10.1.4.1: Número de licencias médicas tramitadas FONASA, según calidad del trabajador y diagnóstico año 2022</t>
  </si>
  <si>
    <t>Cuadro N° 10.1.4.2: Número de licencias médicas tramitadas ISAPREs, según calidad del trabajador y diagnóstico año 2022</t>
  </si>
  <si>
    <t>Cuadro N° 10.2.1.1: Número de días otorgados, según seguro de salud y calidad del trabajador año 2022</t>
  </si>
  <si>
    <t>Cuadro N° 10.2.2.1: Número de días otorgados FONASA, según calidad del trabajador y sexo año 2022</t>
  </si>
  <si>
    <t>Cuadro N° 10.2.2.2: Número de días otorgados ISAPREs, según calidad del trabajador y sexo año 2022</t>
  </si>
  <si>
    <t>Cuadro N° 10.2.3.1: Número de días otorgados FONASA, según calidad del trabajador y tramo etario año 2022</t>
  </si>
  <si>
    <t>Cuadro N° 10.2.3.2: Número de días otorgados ISAPREs, según calidad del trabajador y tramo etario año 2022</t>
  </si>
  <si>
    <t>Cuadro N° 10.2.4.1: Número de días otorgados FONASA, según calidad del trabajador y diagnóstico año 2022</t>
  </si>
  <si>
    <t>Cuadro N° 10.2.4.2: Número de días otorgados ISAPREs, según calidad del trabajador y diagnóstico año 2022</t>
  </si>
  <si>
    <t>CUADROS N° 11: LICENCIAS MÉDICAS AUTORIZADAS Y DÍAS PAGADOS POR CALIDAD DEL TRABAJADOR</t>
  </si>
  <si>
    <t>Cuadro N° 11.1.1.1: Número de licencias médicas autorizadas, según seguro de salud y calidad del trabajador año 2022</t>
  </si>
  <si>
    <t>Cuadro N° 11.1.2.1: Número de licencias médicas autorizadas FONASA, según calidad del trabajador y sexo año 2022</t>
  </si>
  <si>
    <t>Cuadro N° 11.1.2.2: Número de licencias médicas autorizadas ISAPREs, según calidad del trabajador y sexo año 2022</t>
  </si>
  <si>
    <t>Cuadro N° 11.1.3.1: Número de licencias médicas autorizadas FONASA, según calidad del trabajador y tramo etario año 2022</t>
  </si>
  <si>
    <t>Cuadro N° 11.1.3.2: Número de licencias médicas autorizadas ISAPREs, según calidad del trabajador y tramo etario año 2022</t>
  </si>
  <si>
    <t>Cuadro N° 11.1.4.1: Número de licencias médicas autorizadas FONASA, según calidad del trabajador y diagnóstico año 2022</t>
  </si>
  <si>
    <t>Cuadro N° 11.1.4.2: Número de licencias médicas autorizadas ISAPREs, según calidad del trabajador y diagnóstico año 2022</t>
  </si>
  <si>
    <t>Cuadro N° 11.2.1.1: Número de días pagados, según seguro de salud y calidad del trabajador año 2022</t>
  </si>
  <si>
    <t>Cuadro N° 11.2.2.1: Número de días pagados FONASA, según calidad del trabajador y sexo año 2022</t>
  </si>
  <si>
    <t>Cuadro N° 11.2.2.2: Número de días pagados ISAPREs, según calidad del trabajador y sexo año 2022</t>
  </si>
  <si>
    <t>Cuadro N° 11.2.3.1: Número de días pagados FONASA, según calidad del trabajador y tramo etario año 2022</t>
  </si>
  <si>
    <t>Cuadro N° 11.2.3.2: Número de días pagados ISAPREs, según calidad del trabajador y tramo etario año 2022</t>
  </si>
  <si>
    <t>Cuadro N° 11.2.4.1: Número de días pagados FONASA, según calidad del trabajador y diagnóstico año 2022</t>
  </si>
  <si>
    <t>Cuadro N° 11.2.4.2: Número de días pagados ISAPREs, según calidad del trabajador y diagnóstico año 2022</t>
  </si>
  <si>
    <t>CUADROS N° 12: LICENCIAS MÉDICAS RECHAZADAS Y DÍAS RECHAZADOS POR CALIDAD DEL TRABAJADOR</t>
  </si>
  <si>
    <t>Cuadro N° 12.1.1.1: Número de licencias médicas rechazadas, según seguro de salud y calidad del trabajador año 2022</t>
  </si>
  <si>
    <t>Cuadro N° 12.1.2.1: Número de licencias médicas rechazadas FONASA, según calidad del trabajador y sexo año 2022</t>
  </si>
  <si>
    <t>Cuadro N° 12.1.2.2: Número de licencias médicas rechazadas ISAPREs, según calidad del trabajador y sexo año 2022</t>
  </si>
  <si>
    <t>Cuadro N° 12.1.3.1: Número de licencias médicas rechazadas FONASA, según calidad del trabajador y tramo etario año 2022</t>
  </si>
  <si>
    <t>Cuadro N° 12.1.3.2: Número de licencias médicas rechazadas ISAPREs, según calidad del trabajador y tramo etario año 2022</t>
  </si>
  <si>
    <t>Cuadro N° 12.1.4.1: Número de licencias médicas rechazadas FONASA, según calidad del trabajador y diagnóstico año 2022</t>
  </si>
  <si>
    <t>Cuadro N° 12.1.4.2: Número de licencias médicas rechazadas ISAPREs, según calidad del trabajador y diagnóstico año 2022</t>
  </si>
  <si>
    <t>Cuadro N° 12.2.1.1: Número de días rechazados, según seguro de salud y calidad del trabajador año 2022</t>
  </si>
  <si>
    <t>Cuadro N° 12.2.2.1: Número de días rechazados FONASA, según calidad del trabajador y sexo año 2022</t>
  </si>
  <si>
    <t>Cuadro N° 12.2.2.2: Número de días rechazados ISAPREs, según calidad del trabajador y sexo año 2022</t>
  </si>
  <si>
    <t>Cuadro N° 12.2.3.1: Número de días rechazados FONASA, según calidad del trabajador y tramo etario año 2022</t>
  </si>
  <si>
    <t>Cuadro N° 12.2.3.2: Número de días rechazados ISAPREs, según calidad del trabajador y tramo etario año 2022</t>
  </si>
  <si>
    <t>Cuadro N° 12.2.4.1: Número de días rechazados FONASA, según calidad del trabajador y diagnóstico año 2022</t>
  </si>
  <si>
    <t>Cuadro N° 12.2.4.2: Número de días rechazados ISAPREs, según calidad del trabajador y diagnóstico año 2022</t>
  </si>
  <si>
    <t xml:space="preserve">CUADROS N° 13: NÚMERO DE TRABAJADORES CON LICENCIAS MÉDICAS TRAMITADAS </t>
  </si>
  <si>
    <t>Cuadro N° 13.1: Número de trabajadores con LM tramitadas, según seguro de salud año 2022</t>
  </si>
  <si>
    <t>Cuadro N° 13.4.2: Número de trabajadores con LM tramitadas ISAPRES, según tipo de diagnóstico y sexo año 2022</t>
  </si>
  <si>
    <t>Cuadro N° 13.5: Número de trabajadores con LM tramitadas, según seguro de salud y tramo etario año 2022</t>
  </si>
  <si>
    <t>Cuadro N° 13.6: Número de trabajadores con LM tramitadas, según seguro de salud y tipo de sector año 2022</t>
  </si>
  <si>
    <t xml:space="preserve">Cuadro N° 13.7.1: </t>
  </si>
  <si>
    <t>Cuadro N° 13.7.2: Número de trabajadores con LM tramitadas, según seguro de salud y región año 2022</t>
  </si>
  <si>
    <t>Cuadro N° 13.7.3: Número de trabajadores con LM tramitadas, según seguro de salud y región año 2022</t>
  </si>
  <si>
    <t>Cuadro N° 13.8.1: Número de trabajadores con LM tramitadas, según seguro de salud y actividad económica año 2022</t>
  </si>
  <si>
    <t>Cuadro N° 13.8.2: Número de trabajadores con LM tramitadas, según seguro de salud y actividad económica año 2022</t>
  </si>
  <si>
    <t>Cuadro N° 13.8.3: Número de trabajadores con LM tramitadas, según seguro de salud y actividad económica año 2022</t>
  </si>
  <si>
    <t>GLOSARIO</t>
  </si>
  <si>
    <t>Abreviatura</t>
  </si>
  <si>
    <t>Glosa</t>
  </si>
  <si>
    <t>C1</t>
  </si>
  <si>
    <t>Cuadros N° 1</t>
  </si>
  <si>
    <t>C2</t>
  </si>
  <si>
    <t>Cuadros N° 2</t>
  </si>
  <si>
    <t>C3</t>
  </si>
  <si>
    <t>Cuadros N° 3</t>
  </si>
  <si>
    <t>C4</t>
  </si>
  <si>
    <t>Cuadros N° 4</t>
  </si>
  <si>
    <t>C5</t>
  </si>
  <si>
    <t>Cuadros N° 5</t>
  </si>
  <si>
    <t>C6</t>
  </si>
  <si>
    <t>Cuadros N° 6</t>
  </si>
  <si>
    <t>C7</t>
  </si>
  <si>
    <t>Cuadros N° 7</t>
  </si>
  <si>
    <t>C8</t>
  </si>
  <si>
    <t>Cuadros N° 8</t>
  </si>
  <si>
    <t>C9</t>
  </si>
  <si>
    <t>Cuadros N° 9</t>
  </si>
  <si>
    <t>C10</t>
  </si>
  <si>
    <t>Cuadros N° 10</t>
  </si>
  <si>
    <t>C11</t>
  </si>
  <si>
    <t>Cuadros N° 11</t>
  </si>
  <si>
    <t>C12</t>
  </si>
  <si>
    <t>Cuadros N° 12</t>
  </si>
  <si>
    <t>C13</t>
  </si>
  <si>
    <t>Cuadros N° 13</t>
  </si>
  <si>
    <t>COT</t>
  </si>
  <si>
    <t>Cotizantes con Derecho a Licencia Médica</t>
  </si>
  <si>
    <t>DIAG</t>
  </si>
  <si>
    <t>Diagnósticos (CIE-10)</t>
  </si>
  <si>
    <t>GTO</t>
  </si>
  <si>
    <t>Gasto</t>
  </si>
  <si>
    <t>IND</t>
  </si>
  <si>
    <t>Indicadores</t>
  </si>
  <si>
    <t>LMA</t>
  </si>
  <si>
    <t>Licencia Médica Autorizada</t>
  </si>
  <si>
    <t>LMR</t>
  </si>
  <si>
    <t>Licencia Médica Rechazada</t>
  </si>
  <si>
    <t>LMT</t>
  </si>
  <si>
    <t>Licencia Médica Tramitada</t>
  </si>
  <si>
    <t>SIL</t>
  </si>
  <si>
    <t>Subsidio por Incapacidad Laboral</t>
  </si>
  <si>
    <t>TRAB</t>
  </si>
  <si>
    <t>Número de trabajadores</t>
  </si>
  <si>
    <t>Cuadro N° 1.1:</t>
  </si>
  <si>
    <t>Número de cotizantes, según seguro de salud años 2018-2022</t>
  </si>
  <si>
    <t>AÑOS</t>
  </si>
  <si>
    <t>FONASA</t>
  </si>
  <si>
    <t>ISAPRE</t>
  </si>
  <si>
    <t>SISTEMA</t>
  </si>
  <si>
    <t>Cuadro N° 1.2:</t>
  </si>
  <si>
    <t>Número de cotizantes, según seguro de salud y sexo año 2022</t>
  </si>
  <si>
    <t>SEXO</t>
  </si>
  <si>
    <t>Hombre</t>
  </si>
  <si>
    <t>Mujer</t>
  </si>
  <si>
    <t>Indeterminado</t>
  </si>
  <si>
    <t>Sin información</t>
  </si>
  <si>
    <t>Total</t>
  </si>
  <si>
    <t>Cuadro N° 1.3:</t>
  </si>
  <si>
    <t>Número de cotizantes, según seguro de salud y tramo etario año 2022</t>
  </si>
  <si>
    <t>TRAMO ETARIO</t>
  </si>
  <si>
    <t>19 y menos</t>
  </si>
  <si>
    <t>20-24</t>
  </si>
  <si>
    <t>25-34</t>
  </si>
  <si>
    <t>35-44</t>
  </si>
  <si>
    <t>45-54</t>
  </si>
  <si>
    <t>55-64</t>
  </si>
  <si>
    <t>65 y más</t>
  </si>
  <si>
    <t xml:space="preserve">Cuadro N° 1.4: </t>
  </si>
  <si>
    <t>Número de cotizantes, según seguro de salud y tipo de cotizante año 2022</t>
  </si>
  <si>
    <t>TIPO DE COTIZANTE</t>
  </si>
  <si>
    <t>Dependiente</t>
  </si>
  <si>
    <t>Independiente</t>
  </si>
  <si>
    <t>Otro</t>
  </si>
  <si>
    <t>Cuadro N° 1.5:</t>
  </si>
  <si>
    <t>Número de cotizantes, según seguro de salud y región año 2022</t>
  </si>
  <si>
    <t>REGIÓN</t>
  </si>
  <si>
    <t>Arica y Parinacota (XV)</t>
  </si>
  <si>
    <t>Tarapacá (I)</t>
  </si>
  <si>
    <t>Antofagasta (II)</t>
  </si>
  <si>
    <t>Atacama (III)</t>
  </si>
  <si>
    <t>Coquimbo (IV)</t>
  </si>
  <si>
    <t>Valparaíso (V)</t>
  </si>
  <si>
    <t>Metropolitana (RM)</t>
  </si>
  <si>
    <t>O'Higgins (VI)</t>
  </si>
  <si>
    <t>Maule (VII)</t>
  </si>
  <si>
    <t>Ñuble (XVI)</t>
  </si>
  <si>
    <t>Biobío (VIII)</t>
  </si>
  <si>
    <t>La Araucanía (IX)</t>
  </si>
  <si>
    <t>Los Ríos (XIV)</t>
  </si>
  <si>
    <t>Los Lagos (X)</t>
  </si>
  <si>
    <t>Aysén (XI)</t>
  </si>
  <si>
    <t>Magallanes (XII)</t>
  </si>
  <si>
    <t xml:space="preserve">Cuadro N° 1.6: </t>
  </si>
  <si>
    <t>Número de cotizantes, según seguro de salud y tramo de remuneraciones año 2022</t>
  </si>
  <si>
    <t>TRAMO DE REMUNERACIONES (EN MILES DE $)</t>
  </si>
  <si>
    <t>&lt;350</t>
  </si>
  <si>
    <t>350-700</t>
  </si>
  <si>
    <t>700-1050</t>
  </si>
  <si>
    <t>1050-1400</t>
  </si>
  <si>
    <t>1400-1750</t>
  </si>
  <si>
    <t>1750-2100</t>
  </si>
  <si>
    <t>2100-2400</t>
  </si>
  <si>
    <t>2400-2700</t>
  </si>
  <si>
    <t>&gt;2700</t>
  </si>
  <si>
    <t>Sin Información</t>
  </si>
  <si>
    <t>Cuadro N° 1.7:</t>
  </si>
  <si>
    <t>Número de cotizantes, según seguro de salud y actividad económica año 2022</t>
  </si>
  <si>
    <t>ACTIVIDAD ECONÓMICA</t>
  </si>
  <si>
    <t>Agricultura y Pesca</t>
  </si>
  <si>
    <t>Minería</t>
  </si>
  <si>
    <t>Industria Manufacturera</t>
  </si>
  <si>
    <t>Electricidad, Gas y Agua</t>
  </si>
  <si>
    <t>Construcción</t>
  </si>
  <si>
    <t xml:space="preserve">Comercio </t>
  </si>
  <si>
    <t>Transportes y Comunicaciones</t>
  </si>
  <si>
    <t>Servicios</t>
  </si>
  <si>
    <t>Cuadro N° 1.8:</t>
  </si>
  <si>
    <t>Renta imponible promedio anual para el universo de cotizantes, según seguro de salud (miles $ de cada año) años 2018-2022</t>
  </si>
  <si>
    <t xml:space="preserve">Cuadro N° 1.9.1: </t>
  </si>
  <si>
    <t xml:space="preserve">Cuadro N° 1.9.2: </t>
  </si>
  <si>
    <t>Número de cotizantes FONASA, según sexo y tramo de remuneraciones año 2022</t>
  </si>
  <si>
    <t>Número de cotizantes ISAPREs, según sexo y tramo de remuneraciones año 2022</t>
  </si>
  <si>
    <t>TRAMO DE REMUNERACIONES            (EN MILES DE $)</t>
  </si>
  <si>
    <t>HOMBRE</t>
  </si>
  <si>
    <t>MUJER</t>
  </si>
  <si>
    <t>INDETERMINADO</t>
  </si>
  <si>
    <t>SIN INFORMACIÓN</t>
  </si>
  <si>
    <t>TOTAL</t>
  </si>
  <si>
    <t xml:space="preserve">Cuadro N° 1.10.1: </t>
  </si>
  <si>
    <t xml:space="preserve">Cuadro N° 1.10.2: </t>
  </si>
  <si>
    <t>Estadísticas promedio de cotizantes FONASA, según sexo año 2022</t>
  </si>
  <si>
    <t>Estadísticas promedio de cotizantes ISAPREs, según sexo año 2022</t>
  </si>
  <si>
    <t>VALORES PROMEDIOS</t>
  </si>
  <si>
    <t>Remuneración</t>
  </si>
  <si>
    <t>Reumeración dependientes</t>
  </si>
  <si>
    <t>Remuneración independientes</t>
  </si>
  <si>
    <t>Edad</t>
  </si>
  <si>
    <t>Cuadro N° 2.1:</t>
  </si>
  <si>
    <t>Número de licencias médicas tramitadas, según seguro de salud y tipo de licencia año 2022</t>
  </si>
  <si>
    <t>Tipo de formulario</t>
  </si>
  <si>
    <t>1: Enfermedad o Accidente Común</t>
  </si>
  <si>
    <t>2: Prórroga Medicina Preventiva</t>
  </si>
  <si>
    <t>3: Licencia Maternal Pre y Post Natal</t>
  </si>
  <si>
    <t>4: Enfermedad Grave Hijo Menor de 1 año</t>
  </si>
  <si>
    <t>7: Patología del Embarazo</t>
  </si>
  <si>
    <t>Cuadro N° 2.2:</t>
  </si>
  <si>
    <t>Número de licencias médicas tramitadas, según seguro de salud y tipo de formulario año 2022</t>
  </si>
  <si>
    <t>Electrónico</t>
  </si>
  <si>
    <t>Papel</t>
  </si>
  <si>
    <t>Estadísticas relativas a las licencias médicas tipo 1, 2 y 7</t>
  </si>
  <si>
    <t>Cuadro N° 2.3.1:</t>
  </si>
  <si>
    <t>Cuadro N° 2.3.2:</t>
  </si>
  <si>
    <t>Número de licencias médicas tramitadas, según seguro de salud años 2018-2022</t>
  </si>
  <si>
    <t>Número de días otorgados, según seguro de salud años 2018-2022</t>
  </si>
  <si>
    <t>Cuadro N° 2.4.1:</t>
  </si>
  <si>
    <t>Cuadro N° 2.4.2:</t>
  </si>
  <si>
    <t>Número de licencias médicas tramitadas, según seguro de salud y sexo año 2022</t>
  </si>
  <si>
    <t>Número de días otorgados, según seguro de salud y sexo año 2022</t>
  </si>
  <si>
    <t>Cuadro N° 2.5.1:</t>
  </si>
  <si>
    <t>Cuadro N° 2.5.2:</t>
  </si>
  <si>
    <t>Número de licencias médicas tramitadas, según seguro de salud y tramo etario año 2022</t>
  </si>
  <si>
    <t>Número de dias otorgados, según seguro de salud y tramo etario año 2022</t>
  </si>
  <si>
    <t>Cuadro N° 2.6.1:</t>
  </si>
  <si>
    <t>Cuadro N° 2.6.2:</t>
  </si>
  <si>
    <t>Número de licencias médicas tramitadas, según seguro de salud y tipo de sector año 2022</t>
  </si>
  <si>
    <t>Número de dias otorgados, según seguro de salud y tipo de sector año 2022</t>
  </si>
  <si>
    <t>TIPO DE SECTOR</t>
  </si>
  <si>
    <t>Dependiente público</t>
  </si>
  <si>
    <t>Dependiente privado</t>
  </si>
  <si>
    <t>Cuadro N° 2.7.1:</t>
  </si>
  <si>
    <t>Cuadro N° 2.7.2:</t>
  </si>
  <si>
    <t>Número de licencias médicas tramitadas, según seguro de salud y  tipo de resolución año 2022</t>
  </si>
  <si>
    <t>Número de dias otorgados, según seguro de salud y  tipo de resolución año 2022</t>
  </si>
  <si>
    <t>TIPO DE RESOLUCIÓN</t>
  </si>
  <si>
    <t>Autorizadas</t>
  </si>
  <si>
    <t>Ampliadas</t>
  </si>
  <si>
    <t>Reducidas</t>
  </si>
  <si>
    <t>Rechazadas</t>
  </si>
  <si>
    <t>Pendientes</t>
  </si>
  <si>
    <t>Cuadro N° 2.8.1:</t>
  </si>
  <si>
    <t>Cuadro N° 2.8.2:</t>
  </si>
  <si>
    <t>Número de licencias médicas tramitadas, según seguro de salud y región año 2022</t>
  </si>
  <si>
    <t>Número de dias otorgados, según seguro de salud y región año 2022</t>
  </si>
  <si>
    <t>Cuadro N° 2.9.1:</t>
  </si>
  <si>
    <t>Cuadro N° 2.9.2:</t>
  </si>
  <si>
    <t>Número de licencias médicas tramitadas de MUJERES, según seguro de salud y región año 2022</t>
  </si>
  <si>
    <t>Número de dias otorgados a MUJERES, según seguro de salud y región año 2022</t>
  </si>
  <si>
    <t>Cuadro N° 2.10.1:</t>
  </si>
  <si>
    <t>Cuadro N° 2.10.2:</t>
  </si>
  <si>
    <t>Número de licencias médicas tramitadas de HOMBRES, según seguro de salud y región año 2022</t>
  </si>
  <si>
    <t>Número de dias otorgados a HOMBRES, según seguro de salud y región año 2022</t>
  </si>
  <si>
    <t>Cuadro N° 2.11.1:</t>
  </si>
  <si>
    <t>Cuadro N° 2.11.2:</t>
  </si>
  <si>
    <t>Número de licencias médicas tramitadas, según seguro de salud y actividad económica año 2022</t>
  </si>
  <si>
    <t>Número de dias otorgados, según seguro de salud y actividad económica año 2022</t>
  </si>
  <si>
    <t>Cuadro N° 2.12.1:</t>
  </si>
  <si>
    <t>Cuadro N° 2.12.2:</t>
  </si>
  <si>
    <t>Número de licencias médicas tramitadas de MUJERES, según seguro de salud y actividad económica año 2022</t>
  </si>
  <si>
    <t>Número de dias otorgados a MUJERES, según seguro de salud y actividad económica año 2022</t>
  </si>
  <si>
    <t>Cuadro N° 2.13.1:</t>
  </si>
  <si>
    <t>Cuadro N° 2.13.2:</t>
  </si>
  <si>
    <t>Número de licencias médicas tramitadas de HOMBRES, según seguro de salud y actividad económica año 2022</t>
  </si>
  <si>
    <t>Número de dias otorgados a HOMBRES, según seguro de salud y actividad económica año 2022</t>
  </si>
  <si>
    <t>Cuadro N° 3.1.1:</t>
  </si>
  <si>
    <t>Cuadro N° 3.1.2:</t>
  </si>
  <si>
    <t>Número de licencias médicas autorizadas, según seguro de salud años 2018-2022</t>
  </si>
  <si>
    <t>Número de días pagados, según seguro de salud años 2018-2022</t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</si>
  <si>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</si>
  <si>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</si>
  <si>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t>(1) incluye LM reclamadas y acogidas total o parcialmente en las instancias de apelación.</t>
  </si>
  <si>
    <t>(1) incluye los días pagados por las LM reclamadas y acogidas total o parcialmente en las instancias de apelación.</t>
  </si>
  <si>
    <t>Cuadro N° 3.2.1:</t>
  </si>
  <si>
    <t>Cuadro N° 3.2.2:</t>
  </si>
  <si>
    <t>Número de licencias médicas autorizadas, según seguro de salud y sexo año 2022</t>
  </si>
  <si>
    <t>Número de días pagados, según seguro de salud y sexo año 2022</t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</si>
  <si>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</si>
  <si>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</si>
  <si>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3.3.1:</t>
  </si>
  <si>
    <t>Cuadro N° 3.3.2:</t>
  </si>
  <si>
    <t>Número de licencias médicas autorizadas, según seguro de salud y tramo etario año 2022</t>
  </si>
  <si>
    <t>Número de dias pagados, según seguro de salud y tramo etario año 2022</t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</si>
  <si>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</si>
  <si>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</si>
  <si>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3.4.1:</t>
  </si>
  <si>
    <t>Cuadro N° 3.4.2:</t>
  </si>
  <si>
    <t>Número de licencias médicas autorizadas, según seguro de salud y tipo de sector año 2022</t>
  </si>
  <si>
    <t>Número de dias pagados, según seguro de salud y tipo de sector año 2022</t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</si>
  <si>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</si>
  <si>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</si>
  <si>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3.5.1:</t>
  </si>
  <si>
    <t>Cuadro N° 3.5.2:</t>
  </si>
  <si>
    <t>Número de licencias médicas autorizadas, según seguro de salud y región año 2022</t>
  </si>
  <si>
    <t>Número de dias pagados, según seguro de salud y región año 2022</t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</si>
  <si>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</si>
  <si>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</si>
  <si>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3.6.1:</t>
  </si>
  <si>
    <t>Cuadro N° 3.6.2:</t>
  </si>
  <si>
    <t>Número de licencias médicas autorizadas a MUJERES, según seguro de salud y región año 2022</t>
  </si>
  <si>
    <t>Número de dias  pagados a MUJERES, según seguro de salud y región año 2022</t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</si>
  <si>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</si>
  <si>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</si>
  <si>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3.7.1:</t>
  </si>
  <si>
    <t>Cuadro N° 3.7.2:</t>
  </si>
  <si>
    <t>Número de licencias médicas autorizadas a HOMBRES, según seguro de salud y región año 2022</t>
  </si>
  <si>
    <t>Número de dias pagados a HOMBRES, según seguro de salud y región año 2022</t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</si>
  <si>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</si>
  <si>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</si>
  <si>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3.8.1:</t>
  </si>
  <si>
    <t>Cuadro N° 3.8.2:</t>
  </si>
  <si>
    <t>Número de licencias médicas autorizadas, según seguro de salud y actividad económica año 2022</t>
  </si>
  <si>
    <t>Número de dias pagados, según seguro de salud y actividad económica año 2022</t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</si>
  <si>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</si>
  <si>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</si>
  <si>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3.9.1:</t>
  </si>
  <si>
    <t>Cuadro N° 3.9.2:</t>
  </si>
  <si>
    <t>Número de licencias médicas autorizadas de MUJERES, según seguro de salud y actividad económica año 2022</t>
  </si>
  <si>
    <t>Número de dias pagados a MUJERES, según seguro de salud y actividad económica año 2022</t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</si>
  <si>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</si>
  <si>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</si>
  <si>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3.10.1:</t>
  </si>
  <si>
    <t>Cuadro N° 3.10.2:</t>
  </si>
  <si>
    <t>Número de licencias médicas autorizadas de HOMBRES, según seguro de salud y actividad económica año 2022</t>
  </si>
  <si>
    <t>Número de dias pagados a HOMBRES, según seguro de salud y actividad económica año 2022</t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</si>
  <si>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</si>
  <si>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</si>
  <si>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4.1.1:</t>
  </si>
  <si>
    <t>Cuadro N° 4.1.2:</t>
  </si>
  <si>
    <t>Número de licencias médicas rechazadas, según seguro de salud años 2018-2022</t>
  </si>
  <si>
    <t>Número de días rechazados, según seguro de salud años 2018-2022</t>
  </si>
  <si>
    <t>2020 (1)</t>
  </si>
  <si>
    <t>(1) Para el año 2020, el número de licencias médicas rechazadas correspondió a aquellas que fueron rechazadas en primera instancia, es decir, no se incluyen aquellas que se revirtieron en las instancias de apelación.</t>
  </si>
  <si>
    <t>(1) Para el año 2020, el número de días rechazados correspondió a aquellas licencias que fueron rechazadas en primera instancia, es decir, no se incluyen aquellas que se revirtieron en las instancias de apelación.</t>
  </si>
  <si>
    <t>Cuadro N° 4.2.1:</t>
  </si>
  <si>
    <t>Cuadro N° 4.2.2:</t>
  </si>
  <si>
    <t>Número de licencias médicas rechazadas, según seguro de salud y sexo año 2022</t>
  </si>
  <si>
    <t>Número de días rechazados, según seguro de salud y sexo año 2022</t>
  </si>
  <si>
    <t>Cuadro N° 4.3.1:</t>
  </si>
  <si>
    <t>Cuadro N° 4.3.2:</t>
  </si>
  <si>
    <t>Número de licencias médicas rechazadas, según seguro de salud y tramo etario año 2022</t>
  </si>
  <si>
    <t>Número de dias rechazados, según seguro de salud y tramo etario año 2022</t>
  </si>
  <si>
    <t>Cuadro N° 4.4.1:</t>
  </si>
  <si>
    <t>Cuadro N° 4.4.2:</t>
  </si>
  <si>
    <t>Número de licencias médicas rechazadas, según seguro de salud y tipo de sector año 2022</t>
  </si>
  <si>
    <t>Número de dias rechazados, según seguro de salud y tipo de sector año 2022</t>
  </si>
  <si>
    <t>Cuadro N° 4.5.1:</t>
  </si>
  <si>
    <t>Cuadro N° 4.5.2:</t>
  </si>
  <si>
    <t>Número de licencias médicas rechazadas, según seguro de salud y región año 2022</t>
  </si>
  <si>
    <t>Número de dias rechazados, según seguro de salud y región año 2022</t>
  </si>
  <si>
    <t>Cuadro N° 4.6.1:</t>
  </si>
  <si>
    <t>Cuadro N° 4.6.2:</t>
  </si>
  <si>
    <t>Número de licencias médicas rechazadas a MUJERES, según seguro de salud y región año 2022</t>
  </si>
  <si>
    <t>Número de dias  rechazados a MUJERES, según seguro de salud y región año 2022</t>
  </si>
  <si>
    <t>Cuadro N° 4.7.1:</t>
  </si>
  <si>
    <t>Cuadro N° 4.7.2:</t>
  </si>
  <si>
    <t>Número de licencias médicas rechazadas a HOMBRES, según seguro de salud y región año 2022</t>
  </si>
  <si>
    <t>Número de dias rechazados a HOMBRES, según seguro de salud y región año 2022</t>
  </si>
  <si>
    <t>Cuadro N° 4.8.1:</t>
  </si>
  <si>
    <t>Cuadro N° 4.8.2:</t>
  </si>
  <si>
    <t>Número de licencias médicas rechazadas, según seguro de salud y actividad económica año 2022</t>
  </si>
  <si>
    <t>Número de dias rechazados, según seguro de salud y actividad económica año 2022</t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</si>
  <si>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</si>
  <si>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</si>
  <si>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4.9.1:</t>
  </si>
  <si>
    <t>Cuadro N° 4.9.2:</t>
  </si>
  <si>
    <t>Número de licencias médicas rechazadas de MUJERES, según seguro de salud y actividad económica año 2022</t>
  </si>
  <si>
    <t>Número de dias rechazados a MUJERES, según seguro de salud y actividad económica año 2022</t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</si>
  <si>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</si>
  <si>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</si>
  <si>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4.10.1:</t>
  </si>
  <si>
    <t>Cuadro N° 4.10.2:</t>
  </si>
  <si>
    <t>Número de licencias médicas rechazadas de HOMBRES, según seguro de salud y actividad económica año 2022</t>
  </si>
  <si>
    <t>Número de dias rechazados a HOMBRES, según seguro de salud y actividad económica año 2022</t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</si>
  <si>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</si>
  <si>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</si>
  <si>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t>CUADROS N° 5: LICENCIAS MÉDICAS TRAMITADAS Y DÍAS OTORGADOS POR PRINCIPALES GRUPOS DIAGNÓSTICOS (CIE-10)</t>
  </si>
  <si>
    <t>Cuadro N° 5.1.1.1:</t>
  </si>
  <si>
    <t>Número de licencias médicas tramitadas FONASA, según tipo de diagnóstico y seguro de salud año 2022</t>
  </si>
  <si>
    <t>TIPO DE DIAGNÓSTICO</t>
  </si>
  <si>
    <t>Trastornos mentales</t>
  </si>
  <si>
    <t>Enf. osteomusculares</t>
  </si>
  <si>
    <t>Enf. respiratorias</t>
  </si>
  <si>
    <t>Traumatismos, envenenamientos y otros</t>
  </si>
  <si>
    <t>Enf. infecciosas</t>
  </si>
  <si>
    <t>Enf. del Sistema Digestivo</t>
  </si>
  <si>
    <t>Afecciones del embarazo, Parto y Puerperio</t>
  </si>
  <si>
    <t>Enfermedades del Sist. Genito urinario</t>
  </si>
  <si>
    <t>Tumores y Cánceres</t>
  </si>
  <si>
    <t>Enf. cardiovasculares</t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</si>
  <si>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1</t>
    </r>
  </si>
  <si>
    <t>Otros diagnósticos</t>
  </si>
  <si>
    <t>(1) Se incluyen los códigos: U07.1 "Enfermedad respiratoria aguda debido al nuevo coronavirus"; U07.2 "Covid-19, virus no identificado (a la espera del resultado del examen PCR)."; Z29.0 "Aislamiento" y Z20.8 "Contacto con y exposición a otras enfermedades transmisibles".</t>
  </si>
  <si>
    <t>Cuadro N° 5.1.2.1:</t>
  </si>
  <si>
    <t>Cuadro N° 5.1.2.2:</t>
  </si>
  <si>
    <t>Número de licencias médicas tramitadas FONASA, según tipo de diagnóstico y sexo año 2022</t>
  </si>
  <si>
    <t>Número de licencias médicas tramitadas ISAPREs, según tipo de diagnóstico y sexo año 2022</t>
  </si>
  <si>
    <t>Traumatismos, env. y otros</t>
  </si>
  <si>
    <t>Enfermedades del Sist Genito urinario</t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</si>
  <si>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</si>
  <si>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</si>
  <si>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t>Cuadro N° 5.1.3.1:</t>
  </si>
  <si>
    <t>Cuadro N° 5.1.3.2:</t>
  </si>
  <si>
    <t>Número de licencias médicas tramitadas FONASA, según tipo de diagnóstico y tramo etario año 2022</t>
  </si>
  <si>
    <t>Número de licencias médicas tramitadas ISAPREs, según tipo de diagnóstico y tramo etario año 2022</t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</si>
  <si>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</si>
  <si>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</si>
  <si>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t>Cuadro N° 5.1.4.1:</t>
  </si>
  <si>
    <t>Cuadro N° 5.1.4.2:</t>
  </si>
  <si>
    <t>Número de licencias médicas tramitadas FONASA, según tipo de diagnóstico y región año 2022</t>
  </si>
  <si>
    <t>Número de licencias médicas tramitadas ISAPREs, según tipo de diagnóstico y región año 2022</t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</si>
  <si>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</si>
  <si>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</si>
  <si>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t>Cuadro N° 5.2.1.1:</t>
  </si>
  <si>
    <t>Número de días otorgados, según seguro de salud y tipo de diagnóstico año 2022</t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</si>
  <si>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1</t>
    </r>
  </si>
  <si>
    <t>Cuadro N° 5.2.2.1:</t>
  </si>
  <si>
    <t>Cuadro N° 5.2.2.2:</t>
  </si>
  <si>
    <t>Número de días otorgados FONASA, según tipo de diagnóstico y sexo año 2022</t>
  </si>
  <si>
    <t>Número de días otorgados ISAPREs, según tipo de diagnóstico y sexo año 2022</t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</si>
  <si>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</si>
  <si>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</si>
  <si>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t>Cuadro N° 5.2.3.1:</t>
  </si>
  <si>
    <t>Cuadro N° 5.2.3.2:</t>
  </si>
  <si>
    <t>Número de días otorgados FONASA, según tipo de diagnóstico y tramo etario año 2022</t>
  </si>
  <si>
    <t>Número de días otorgados ISAPREs, según tipo de diagnóstico y tramo etario año 2022</t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</si>
  <si>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</si>
  <si>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</si>
  <si>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t>Cuadro N° 5.2.4.1:</t>
  </si>
  <si>
    <t>Cuadro N° 5.2.4.2:</t>
  </si>
  <si>
    <t>Número de días otorgados FONASA, según tipo de diagnóstico y región año 2022</t>
  </si>
  <si>
    <t>Número de días otorgados ISAPREs, según tipo de diagnóstico y región año 2022</t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</si>
  <si>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</si>
  <si>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</si>
  <si>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t>CUADROS N° 6: LICENCIAS MÉDICAS AUTORIZADAS Y DÍAS PAGADOS POR PRINCIPALES GRUPOS DIAGNÓSTICOS (CIE-10)</t>
  </si>
  <si>
    <t>Cuadro N° 6.1.1.1:</t>
  </si>
  <si>
    <t>Número de licencias médicas autorizadas, según seguro de salud y tipo de diagnóstico año 2022</t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</si>
  <si>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1</t>
    </r>
  </si>
  <si>
    <r>
      <rPr>
        <sz val="10"/>
        <color theme="1"/>
        <rFont val="Calibri"/>
      </rPr>
      <t>COVID-19</t>
    </r>
    <r>
      <rPr>
        <vertAlign val="superscript"/>
        <sz val="10"/>
        <color rgb="FFFF0000"/>
        <rFont val="Calibri (Cuerpo)"/>
      </rPr>
      <t>2</t>
    </r>
  </si>
  <si>
    <t>(2) Se incluyen los códigos: U07.1 "Enfermedad respiratoria aguda debido al nuevo coronavirus"; U07.2 "Covid-19, virus no identificado (a la espera del resultado del examen PCR)."; Z29.0 "Aislamiento" y Z20.8 "Contacto con y exposición a otras enfermedades transmisibles".</t>
  </si>
  <si>
    <t>Cuadro N° 6.1.2.1:</t>
  </si>
  <si>
    <t>Cuadro N° 6.1.2.2:</t>
  </si>
  <si>
    <t>Número de licencias médicas autorizadas FONASA, según tipo de diagnóstico y sexo año 2022</t>
  </si>
  <si>
    <r>
      <rPr>
        <b/>
        <sz val="10"/>
        <color theme="1"/>
        <rFont val="Calibri"/>
      </rPr>
      <t>Número de licencias médicas autorizadas ISAPREs, según tipo de diagnóstico y sexo año 2022</t>
    </r>
    <r>
      <rPr>
        <b/>
        <vertAlign val="superscript"/>
        <sz val="10"/>
        <color theme="1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</si>
  <si>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</si>
  <si>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2</t>
    </r>
  </si>
  <si>
    <t>Cuadro N° 6.1.3.1:</t>
  </si>
  <si>
    <t>Cuadro N° 6.1.3.2:</t>
  </si>
  <si>
    <t>Número de licencias médicas autorizadas FONASA, según tipo de diagnóstico y tramo etario año 2022</t>
  </si>
  <si>
    <r>
      <rPr>
        <b/>
        <sz val="10"/>
        <color theme="1"/>
        <rFont val="Calibri"/>
      </rPr>
      <t>Número de licencias médicas autorizadas ISAPREs, según tipo de diagnóstico y tramo etario año 2022</t>
    </r>
    <r>
      <rPr>
        <b/>
        <vertAlign val="superscript"/>
        <sz val="10"/>
        <color theme="1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</si>
  <si>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</si>
  <si>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2</t>
    </r>
  </si>
  <si>
    <t>Cuadro N° 6.1.4.1:</t>
  </si>
  <si>
    <t>Cuadro N° 6.1.4.2:</t>
  </si>
  <si>
    <t>Número de licencias médicas autorizadas FONASA, según tipo de diagnóstico y región año 2022</t>
  </si>
  <si>
    <r>
      <rPr>
        <b/>
        <sz val="10"/>
        <color theme="1"/>
        <rFont val="Calibri"/>
      </rPr>
      <t>Número de licencias médicas autorizadas ISAPREs, según tipo de diagnóstico y región año 2022</t>
    </r>
    <r>
      <rPr>
        <b/>
        <vertAlign val="superscript"/>
        <sz val="10"/>
        <color theme="1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</si>
  <si>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</si>
  <si>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2</t>
    </r>
  </si>
  <si>
    <t>Cuadro N° 6.2.1.1:</t>
  </si>
  <si>
    <t>Número de días pagados, según seguro de salud y tipo de diagnóstico año 2022</t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</si>
  <si>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1</t>
    </r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</si>
  <si>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2</t>
    </r>
  </si>
  <si>
    <t>Cuadro N° 6.2.2.1:</t>
  </si>
  <si>
    <t>Cuadro N° 6.2.2.2:</t>
  </si>
  <si>
    <t>Número de días pagados FONASA, según tipo de diagnóstico y sexo año 2022</t>
  </si>
  <si>
    <r>
      <rPr>
        <b/>
        <sz val="10"/>
        <color theme="1"/>
        <rFont val="Calibri"/>
      </rPr>
      <t>Número de días pagados ISAPREs, según tipo de diagnóstico y sexo año 2022</t>
    </r>
    <r>
      <rPr>
        <b/>
        <vertAlign val="superscript"/>
        <sz val="10"/>
        <color theme="1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</si>
  <si>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</si>
  <si>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2</t>
    </r>
  </si>
  <si>
    <t>Cuadro N° 6.2.3.1:</t>
  </si>
  <si>
    <t>Cuadro N° 6.2.3.2:</t>
  </si>
  <si>
    <t>Número de días pagados FONASA, según tipo de diagnóstico y tramo etario año 2022</t>
  </si>
  <si>
    <r>
      <rPr>
        <b/>
        <sz val="10"/>
        <color theme="1"/>
        <rFont val="Calibri"/>
      </rPr>
      <t>Número de días pagados ISAPREs, según tipo de diagnóstico y tramo etario año 2022</t>
    </r>
    <r>
      <rPr>
        <b/>
        <vertAlign val="superscript"/>
        <sz val="10"/>
        <color theme="1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</si>
  <si>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</si>
  <si>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2</t>
    </r>
  </si>
  <si>
    <t>Cuadro N° 6.2.4.1:</t>
  </si>
  <si>
    <t>Cuadro N° 6.2.4.2:</t>
  </si>
  <si>
    <t>Número de días pagados FONASA, según tipo de diagnóstico y región año 2022</t>
  </si>
  <si>
    <r>
      <rPr>
        <b/>
        <sz val="10"/>
        <color theme="1"/>
        <rFont val="Calibri"/>
      </rPr>
      <t>Número de días pagados ISAPREs, según tipo de diagnóstico y región año 2022</t>
    </r>
    <r>
      <rPr>
        <b/>
        <vertAlign val="superscript"/>
        <sz val="10"/>
        <color theme="1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</si>
  <si>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</si>
  <si>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2</t>
    </r>
  </si>
  <si>
    <t>CUADROS N° 7: LICENCIAS MÉDICAS RECHAZADAS Y DÍAS RECHAZADOS POR PRINCIPALES GRUPOS DIAGNÓSTICOS (CIE-10)</t>
  </si>
  <si>
    <t>Cuadro N° 7.1.1.1:</t>
  </si>
  <si>
    <t>Número de licencias médicas rechazadas, según seguro de salud y tipo de diagnóstico año 2022</t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</si>
  <si>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1</t>
    </r>
  </si>
  <si>
    <t xml:space="preserve">(1) Se incluyen los códigos: U07.1 "Enfermedad respiratoria aguda debido al nuevo coronavirus"; U07.2 "Covid-19, virus no identificado (a la espera del resultado del examen PCR)."; Z29.0 "Aislamiento" y Z20.8 "Contacto con y exposición a otras enfermedades transmisibles".			</t>
  </si>
  <si>
    <t>Cuadro N° 7.1.2.1:</t>
  </si>
  <si>
    <t>Cuadro N° 7.1.2.2:</t>
  </si>
  <si>
    <t>Número de licencias médicas rechazadas FONASA, según tipo de diagnóstico y sexo año 2022</t>
  </si>
  <si>
    <t>Número de licencias médicas rechazadas ISAPREs, según tipo de diagnóstico y sexo año 2022</t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</si>
  <si>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</si>
  <si>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</si>
  <si>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t>Cuadro N° 7.1.3.1:</t>
  </si>
  <si>
    <t>Cuadro N° 7.1.3.2:</t>
  </si>
  <si>
    <t>Número de licencias médicas rechazadas FONASA, según tipo de diagnóstico y tramo etario año 2022</t>
  </si>
  <si>
    <t>Número de licencias médicas rechazadas ISAPREs, según tipo de diagnóstico y tramo etario año 2022</t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</si>
  <si>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</si>
  <si>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</si>
  <si>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t>Cuadro N° 7.1.4.1:</t>
  </si>
  <si>
    <t>Cuadro N° 7.1.4.2:</t>
  </si>
  <si>
    <t>Número de licencias médicas rechazadas FONASA, según tipo de diagnóstico y región año 2022</t>
  </si>
  <si>
    <t>Número de licencias médicas rechazadas ISAPREs, según tipo de diagnóstico y región año 2022</t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</si>
  <si>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</si>
  <si>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</si>
  <si>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t>Cuadro N° 7.2.1.1:</t>
  </si>
  <si>
    <t>Número de días rechazados, según seguro de salud y tipo de diagnóstico año 2022</t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</si>
  <si>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1</t>
    </r>
  </si>
  <si>
    <t>Cuadro N° 7.2.2.1:</t>
  </si>
  <si>
    <t>Cuadro N° 7.2.2.2:</t>
  </si>
  <si>
    <t>Número de días rechazados FONASA, según tipo de diagnóstico y sexo año 2022</t>
  </si>
  <si>
    <t>Número de días rechazados ISAPREs, según tipo de diagnóstico y sexo año 2022</t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</si>
  <si>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</si>
  <si>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</si>
  <si>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t>Cuadro N° 7.2.3.1:</t>
  </si>
  <si>
    <t>Cuadro N° 7.2.3.2:</t>
  </si>
  <si>
    <t>Número de días rechazados FONASA, según tipo de diagnóstico y tramo etario año 2022</t>
  </si>
  <si>
    <t>Número de días rechazados ISAPREs, según tipo de diagnóstico y tramo etario año 2022</t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</si>
  <si>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</si>
  <si>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</si>
  <si>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t>Cuadro N° 7.2.4.1:</t>
  </si>
  <si>
    <t>Cuadro N° 7.2.4.2:</t>
  </si>
  <si>
    <t>Número de días rechazados FONASA, según tipo de diagnóstico y región año 2022</t>
  </si>
  <si>
    <t>Número de días rechazados ISAPREs, según tipo de diagnóstico y región año 2022</t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</si>
  <si>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</si>
  <si>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t>Enf. Cardiovasculares</t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</si>
  <si>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</si>
  <si>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t>CUADROS N° 8: GASTO EN SUBSIDIOS POR INCAPACIDAD LABORAL</t>
  </si>
  <si>
    <t>Cuadro N° 8.1:</t>
  </si>
  <si>
    <t>Gasto en SIL nominal por licencias médicas, según seguro de salud (miles $ de cada año) años 2018-2022</t>
  </si>
  <si>
    <r>
      <rPr>
        <b/>
        <sz val="10"/>
        <color theme="0"/>
        <rFont val="Calibri"/>
      </rPr>
      <t>FONASA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</si>
  <si>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2</t>
    </r>
  </si>
  <si>
    <t>(1) Incluye el monto pagado en LM atrasadas en COMPIN y gasto no ejecutado de Instituciones Públicas.</t>
  </si>
  <si>
    <t>(2) Incluye LM reclamadas y acogidas total o parcialmente en las instancias de apelación.</t>
  </si>
  <si>
    <t>Cuadro N° 8.2:</t>
  </si>
  <si>
    <t>Gasto en SIL por licencias médicas, según seguro de salud (miles $ de diciembre 2022) años 2018-2022</t>
  </si>
  <si>
    <r>
      <rPr>
        <b/>
        <sz val="10"/>
        <color theme="0"/>
        <rFont val="Calibri"/>
      </rPr>
      <t>FONASA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</si>
  <si>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2</t>
    </r>
  </si>
  <si>
    <t>Cuadro N° 8.3:</t>
  </si>
  <si>
    <t>Gasto en SIL por licencias médicas, según seguro de salud y tipo de diagnóstico (miles $ de diciembre 2022) año 2022</t>
  </si>
  <si>
    <r>
      <rPr>
        <b/>
        <sz val="10"/>
        <color theme="0"/>
        <rFont val="Calibri"/>
      </rPr>
      <t>FONASA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</si>
  <si>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2</t>
    </r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</si>
  <si>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3</t>
    </r>
  </si>
  <si>
    <t>Otros Diagnósticos</t>
  </si>
  <si>
    <t>(3) Se incluyen los códigos: U07.1 "Enfermedad respiratoria aguda debido al nuevo coronavirus"; U07.2 "Covid-19, virus no identificado (a la espera del resultado del examen PCR)."; Z29.0 "Aislamiento" y Z20.8 "Contacto con y exposición a otras enfermedades transmisibles".</t>
  </si>
  <si>
    <t>Cuadro 8.4.1:</t>
  </si>
  <si>
    <t>Cuadro 8.4.2:</t>
  </si>
  <si>
    <r>
      <rPr>
        <b/>
        <sz val="10"/>
        <color theme="1"/>
        <rFont val="Calibri"/>
      </rPr>
      <t>Gasto en SIL por licencias médicas FONASA, según tipo de sector y tipo de diagnóstico (miles $ de diciembre 2022) año 2022</t>
    </r>
    <r>
      <rPr>
        <b/>
        <vertAlign val="superscript"/>
        <sz val="10"/>
        <color theme="1"/>
        <rFont val="Calibri (Cuerpo)"/>
      </rPr>
      <t>1</t>
    </r>
  </si>
  <si>
    <r>
      <rPr>
        <b/>
        <sz val="10"/>
        <color theme="1"/>
        <rFont val="Calibri"/>
      </rPr>
      <t>Gasto en SIL por licencias médicas ISAPRE, según tipo de sector y tipo de diagnóstico (miles $ de diciembre 2022) año 2022</t>
    </r>
    <r>
      <rPr>
        <b/>
        <vertAlign val="superscript"/>
        <sz val="10"/>
        <color theme="1"/>
        <rFont val="Calibri (Cuerpo)"/>
      </rPr>
      <t>1</t>
    </r>
  </si>
  <si>
    <t>PÚBLICO</t>
  </si>
  <si>
    <t>PRIVADO</t>
  </si>
  <si>
    <t>INDEPENDIENTE</t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</si>
  <si>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2</t>
    </r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</si>
  <si>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2</t>
    </r>
  </si>
  <si>
    <t>(1) Incluye LM reclamadas y acogidas total o parcialmente en las instancias de apelación.</t>
  </si>
  <si>
    <t>Cuadro N° 8.5:</t>
  </si>
  <si>
    <t>Gasto en SIL por licencias médicas, según seguro de salud y actividad económica año 2022 (miles $ de diciembre 2022) año 2022</t>
  </si>
  <si>
    <r>
      <rPr>
        <b/>
        <sz val="10"/>
        <color theme="0"/>
        <rFont val="Calibri"/>
      </rPr>
      <t>FONASA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</si>
  <si>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2</t>
    </r>
  </si>
  <si>
    <t>CUADROS N° 9: INDICADORES DE GASTO EN SUBSIDIOS POR INCAPACIDAD LABORAL</t>
  </si>
  <si>
    <t>Cuadro N° 9.1:</t>
  </si>
  <si>
    <t>Gasto en SIL por cotizante, según seguro de salud (miles $ de diciembre 2022) años 2018-2022</t>
  </si>
  <si>
    <t>Cuadro N° 9.2:</t>
  </si>
  <si>
    <t>Número de días pagados por cotizante, según seguro de salud años 2018-2022</t>
  </si>
  <si>
    <t>Cuadro N° 9.3:</t>
  </si>
  <si>
    <t>Gasto en SIL por día pagado, según seguro de salud (miles $ de diciembre 2022) años 2018-2022</t>
  </si>
  <si>
    <t>Cuadro N° 9.4:</t>
  </si>
  <si>
    <t>Gasto en SIL por licencia médica autorizada, según seguro de salud (miles $ de diciembre 2022) años 2018-2022</t>
  </si>
  <si>
    <t>Cuadro N° 9.5:</t>
  </si>
  <si>
    <t>Número de días pagados por licencia médica autorizada, según seguro de salud años 2018-2022</t>
  </si>
  <si>
    <t>Cuadro N° 9.6:</t>
  </si>
  <si>
    <t>Porcentaje de cotización necesario para financiar el SIL, según seguro de salud años 2018-2022</t>
  </si>
  <si>
    <t>Cuadro N° 9.7:</t>
  </si>
  <si>
    <t>Número de licencias autorizadas por trabajador</t>
  </si>
  <si>
    <t>AÑO</t>
  </si>
  <si>
    <t>Cuadro N° 9.8:</t>
  </si>
  <si>
    <t>Gasto el SIL por trabajador en M$ del año 2022</t>
  </si>
  <si>
    <t>Cuadro N° 9.9:</t>
  </si>
  <si>
    <t>Número de días autorizados por trabajador</t>
  </si>
  <si>
    <t>CUADROS N° 10: LICENCIAS MÉDICAS TRAMITADAS Y DÍAS OTORGADOS POR TIPO SECTOR</t>
  </si>
  <si>
    <t>Cuadro N° 10.1.1.1:</t>
  </si>
  <si>
    <t>Cuadro N° 10.1.2.1:</t>
  </si>
  <si>
    <t>Cuadro N° 10.1.2.2:</t>
  </si>
  <si>
    <t>Número de licencias médicas tramitadas FONASA, según tipo de sector y sexo año 2022</t>
  </si>
  <si>
    <t>Número de licencias médicas tramitadas ISAPREs, según tipo de sector y sexo año 2022</t>
  </si>
  <si>
    <t>DEPENDIENTE PÚBLICO</t>
  </si>
  <si>
    <t>DEPENDIENTE PRIVADO</t>
  </si>
  <si>
    <t>Cuadro N° 10.1.3.1:</t>
  </si>
  <si>
    <t>Cuadro N° 10.1.3.2:</t>
  </si>
  <si>
    <t>Número de licencias médicas tramitadas FONASA, según tipo de sector y tramo etario año 2022</t>
  </si>
  <si>
    <t>Número de licencias médicas tramitadas ISAPREs, según tipo de sector y tramo etario año 2022</t>
  </si>
  <si>
    <t>Cuadro N° 10.1.4.1:</t>
  </si>
  <si>
    <t>Cuadro N° 10.1.4.2:</t>
  </si>
  <si>
    <t>Número de licencias médicas tramitadas FONASA, según tipo de sector y diagnóstico año 2022</t>
  </si>
  <si>
    <t>Número de licencias médicas tramitadas ISAPREs, según tipo de sector y diagnóstico año 2022</t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</si>
  <si>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1</t>
    </r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</si>
  <si>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1</t>
    </r>
  </si>
  <si>
    <t>Cuadro N° 10.2.1.1:</t>
  </si>
  <si>
    <t>Número de días otorgados, según seguro de salud y tipo de sector año 2022</t>
  </si>
  <si>
    <t>Cuadro N° 10.2.2.1:</t>
  </si>
  <si>
    <t>Cuadro N° 10.2.2.2:</t>
  </si>
  <si>
    <t>Número de días otorgados FONASA, según tipo de sector y sexo año 2022</t>
  </si>
  <si>
    <t>Número de días otorgados ISAPREs, según tipo de sector y sexo año 2022</t>
  </si>
  <si>
    <t>SIN INFORMACION</t>
  </si>
  <si>
    <t>Cuadro N° 10.2.3.1:</t>
  </si>
  <si>
    <t>Cuadro N° 10.2.3.2:</t>
  </si>
  <si>
    <t>Número de días otorgados FONASA, según tipo de sector y tramo etario año 2022</t>
  </si>
  <si>
    <t>Número de días otorgados ISAPREs, según tipo de sector y tramo etario año 2022</t>
  </si>
  <si>
    <t>Cuadro N° 10.2.4.1:</t>
  </si>
  <si>
    <t>Cuadro N° 10.2.4.2:</t>
  </si>
  <si>
    <t>Número de días otorgados FONASA, según tipo de sector y diagnóstico año 2022</t>
  </si>
  <si>
    <t>Número de días otorgados ISAPREs, según tipo de sector y diagnóstico año 2022</t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</si>
  <si>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1</t>
    </r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</si>
  <si>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1</t>
    </r>
  </si>
  <si>
    <t>CUADROS N° 11: LICENCIAS MÉDICAS AUTORIZADAS Y DÍAS PAGADOS POR TIPO SECTOR</t>
  </si>
  <si>
    <t>Cuadro N° 11.1.1.1:</t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</si>
  <si>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</si>
  <si>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11.1.2.1:</t>
  </si>
  <si>
    <t>Cuadro N° 11.1.2.2:</t>
  </si>
  <si>
    <t>Número de licencias médicas autorizadas FONASA, según tipo de sector y sexo año 2022</t>
  </si>
  <si>
    <r>
      <rPr>
        <b/>
        <sz val="10"/>
        <color theme="1"/>
        <rFont val="Calibri"/>
      </rPr>
      <t>Número de licencias médicas autorizadas ISAPREs, según tipo de sector y sexo año 2022</t>
    </r>
    <r>
      <rPr>
        <b/>
        <vertAlign val="superscript"/>
        <sz val="10"/>
        <color theme="1"/>
        <rFont val="Calibri (Cuerpo)"/>
      </rPr>
      <t>(1)</t>
    </r>
  </si>
  <si>
    <t>Cuadro N° 11.1.3.1:</t>
  </si>
  <si>
    <t>Cuadro N° 11.1.3.2:</t>
  </si>
  <si>
    <t>Número de licencias médicas autorizadas FONASA, según tipo de sector y tramo etario año 2022</t>
  </si>
  <si>
    <r>
      <rPr>
        <b/>
        <sz val="10"/>
        <color theme="1"/>
        <rFont val="Calibri"/>
      </rPr>
      <t>Número de licencias médicas autorizadas ISAPREs, según tipo de sector y tramo etario año 2022</t>
    </r>
    <r>
      <rPr>
        <b/>
        <vertAlign val="superscript"/>
        <sz val="10"/>
        <color theme="1"/>
        <rFont val="Calibri (Cuerpo)"/>
      </rPr>
      <t>(1)</t>
    </r>
  </si>
  <si>
    <t>Cuadro N° 11.1.4.1:</t>
  </si>
  <si>
    <t>Cuadro N° 11.1.4.2:</t>
  </si>
  <si>
    <t>Número de licencias médicas autorizadas FONASA, según tipo de sector y diagnóstico año 2022</t>
  </si>
  <si>
    <r>
      <rPr>
        <b/>
        <sz val="10"/>
        <color theme="1"/>
        <rFont val="Calibri"/>
      </rPr>
      <t>Número de licencias médicas autorizadas ISAPREs, según tipo de sector y diagnóstico año 2022</t>
    </r>
    <r>
      <rPr>
        <b/>
        <vertAlign val="superscript"/>
        <sz val="10"/>
        <color theme="1"/>
        <rFont val="Calibri (Cuerpo)"/>
      </rPr>
      <t>(1)</t>
    </r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</si>
  <si>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1</t>
    </r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</si>
  <si>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2</t>
    </r>
  </si>
  <si>
    <t>Cuadro N° 11.2.1.1:</t>
  </si>
  <si>
    <t>Número de días pagados, según seguro de salud y tipo de sector año 2022</t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</si>
  <si>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</si>
  <si>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11.2.2.1:</t>
  </si>
  <si>
    <t>Cuadro N° 11.2.2.2:</t>
  </si>
  <si>
    <t>Número de días pagados FONASA, según tipo de sector y sexo año 2022</t>
  </si>
  <si>
    <r>
      <rPr>
        <b/>
        <sz val="10"/>
        <color theme="1"/>
        <rFont val="Calibri"/>
      </rPr>
      <t>Número de días pagados ISAPREs, según tipo de sector y sexo año 2022</t>
    </r>
    <r>
      <rPr>
        <b/>
        <vertAlign val="superscript"/>
        <sz val="10"/>
        <color theme="1"/>
        <rFont val="Calibri (Cuerpo)"/>
      </rPr>
      <t>(1)</t>
    </r>
  </si>
  <si>
    <t>Cuadro N° 11.2.3.1:</t>
  </si>
  <si>
    <t>Cuadro N° 11.2.3.2:</t>
  </si>
  <si>
    <t>Número de días pagados FONASA, según tipo de sector y tramo etario año 2022</t>
  </si>
  <si>
    <r>
      <rPr>
        <b/>
        <sz val="10"/>
        <color theme="1"/>
        <rFont val="Calibri"/>
      </rPr>
      <t>Número de días pagados ISAPREs, según tipo de sector y tramo etario año 2022</t>
    </r>
    <r>
      <rPr>
        <b/>
        <vertAlign val="superscript"/>
        <sz val="10"/>
        <color theme="1"/>
        <rFont val="Calibri (Cuerpo)"/>
      </rPr>
      <t>(1)</t>
    </r>
  </si>
  <si>
    <t>Cuadro N° 11.2.4.1:</t>
  </si>
  <si>
    <t>Cuadro N° 11.2.4.2:</t>
  </si>
  <si>
    <t>Número de días pagados FONASA, según tipo de sector y diagnóstico año 2022</t>
  </si>
  <si>
    <r>
      <rPr>
        <b/>
        <sz val="10"/>
        <color theme="1"/>
        <rFont val="Calibri"/>
      </rPr>
      <t>Número de días pagados ISAPREs, según tipo de sector y diagnóstico año 2022</t>
    </r>
    <r>
      <rPr>
        <b/>
        <vertAlign val="superscript"/>
        <sz val="10"/>
        <color theme="1"/>
        <rFont val="Calibri (Cuerpo)"/>
      </rPr>
      <t>(1)</t>
    </r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</si>
  <si>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1</t>
    </r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</si>
  <si>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2</t>
    </r>
  </si>
  <si>
    <t>CUADROS N° 12: LICENCIAS MÉDICAS RECHAZADAS Y DÍAS RECHAZADOS POR TIPO SECTOR</t>
  </si>
  <si>
    <t>Cuadro N° 12.1.1.1:</t>
  </si>
  <si>
    <t>Cuadro N° 12.1.2.1:</t>
  </si>
  <si>
    <t>Cuadro N° 12.1.2.2:</t>
  </si>
  <si>
    <t>Número de licencias médicas rechazadas FONASA, según tipo de sector y sexo año 2022</t>
  </si>
  <si>
    <t>Número de licencias médicas rechazadas ISAPREs, según tipo de sector y sexo año 2022</t>
  </si>
  <si>
    <t>Cuadro N° 12.1.3.1:</t>
  </si>
  <si>
    <t>Cuadro N° 12.1.3.2:</t>
  </si>
  <si>
    <t>Número de licencias médicas rechazadas FONASA, según tipo de sector y tramo etario año 2022</t>
  </si>
  <si>
    <t>Número de licencias médicas rechazadas ISAPREs, según tipo de sector y tramo etario año 2022</t>
  </si>
  <si>
    <t>Cuadro N° 12.1.4.1:</t>
  </si>
  <si>
    <t>Cuadro N° 12.1.4.2:</t>
  </si>
  <si>
    <t>Número de licencias médicas rechazadas FONASA, según tipo de sector y diagnóstico año 2022</t>
  </si>
  <si>
    <t>Número de licencias médicas rechazadas ISAPREs, según tipo de sector y diagnóstico año 2022</t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</si>
  <si>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1</t>
    </r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</si>
  <si>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1</t>
    </r>
  </si>
  <si>
    <t>Cuadro N° 12.2.1.1:</t>
  </si>
  <si>
    <t>Número de días rechazados, según seguro de salud y tipo de sector año 2022</t>
  </si>
  <si>
    <t xml:space="preserve">FONASA </t>
  </si>
  <si>
    <t>Cuadro N° 12.2.2.1:</t>
  </si>
  <si>
    <t>Cuadro N° 12.2.2.2:</t>
  </si>
  <si>
    <t>Número de días rechazados FONASA, según tipo de sector y sexo año 2022</t>
  </si>
  <si>
    <t>Número de días rechazados ISAPREs, según tipo de sector y sexo año 2022</t>
  </si>
  <si>
    <t>Cuadro N° 12.2.3.1:</t>
  </si>
  <si>
    <t>Cuadro N° 12.2.3.2:</t>
  </si>
  <si>
    <t>Número de días rechazados FONASA, según tipo de sector y tramo etario año 2022</t>
  </si>
  <si>
    <t>Número de días rechazados ISAPREs, según tipo de sector y tramo etario año 2022</t>
  </si>
  <si>
    <t>Cuadro N° 12.2.4.1:</t>
  </si>
  <si>
    <t>Cuadro N° 12.2.4.2:</t>
  </si>
  <si>
    <t>Número de días rechazados FONASA, según tipo de sector y diagnóstico año 2022</t>
  </si>
  <si>
    <t>Número de días rechazados ISAPREs, según tipo de sector y diagnóstico año 2022</t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</si>
  <si>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1</t>
    </r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</si>
  <si>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1</t>
    </r>
  </si>
  <si>
    <t xml:space="preserve">CUADROS N°13: NÚMERO DE TRABAJADORES CON LICENCIAS MÉDICAS TRAMITADAS </t>
  </si>
  <si>
    <t xml:space="preserve">Con el objetivo de conocer el número de licencias que utiliza cada trabajador por desagregaciones de interés, a saber, seguro de salud, sexo, diagnostico, región, entre otras, </t>
  </si>
  <si>
    <t xml:space="preserve">se pone a disposición el número de trabajadores únicos que hicieron uso de licencias médicas financiadas con cargo a los seguros de salud. </t>
  </si>
  <si>
    <r>
      <rPr>
        <b/>
        <sz val="11"/>
        <color theme="1"/>
        <rFont val="Calibri"/>
      </rPr>
      <t xml:space="preserve">El número de trabajadores no es sumable </t>
    </r>
    <r>
      <rPr>
        <sz val="11"/>
        <color theme="1"/>
        <rFont val="Calibri"/>
      </rPr>
      <t>debido a que un mismo trabajador puede haber utilizado licencias médicas por distintos diagnósticos, en distintas regiones, etc, en cuyo caso se contabiliza en cada una de las referidas desagregaciones.</t>
    </r>
  </si>
  <si>
    <t>Cuadro N° 13.1:</t>
  </si>
  <si>
    <t>Número de trabajadores con LM tramitadas, según seguro de salud año 2022</t>
  </si>
  <si>
    <t>Cuadro N° 13.2:</t>
  </si>
  <si>
    <t>Número de trabajadores con LM tramitadas, según seguro de salud y sexo año 2022</t>
  </si>
  <si>
    <t>Cuadro N° 13.3:</t>
  </si>
  <si>
    <t>Número de trabajadores con LM tramitadas, según tipo de diagnóstico y seguro de salud año 2022</t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</si>
  <si>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1</t>
    </r>
  </si>
  <si>
    <t>Cuadro N° 13.4.1:</t>
  </si>
  <si>
    <t>Cuadro N° 13.4.2:</t>
  </si>
  <si>
    <t>Número de trabajadores con LM tramitadas FONASA, según tipo de diagnóstico y sexo año 2022</t>
  </si>
  <si>
    <t>Número de trabajadores con LM tramitadas ISAPRES, según tipo de diagnóstico y sexo año 2022</t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</si>
  <si>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</si>
  <si>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</si>
  <si>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t>Cuadro N° 13.5:</t>
  </si>
  <si>
    <t>Número de trabajadores con LM tramitadas, según seguro de salud y tramo etario año 2022</t>
  </si>
  <si>
    <t>Cuadro N° 13.6:</t>
  </si>
  <si>
    <t>Número de trabajadores con LM tramitadas, según seguro de salud y tipo de sector año 2022</t>
  </si>
  <si>
    <t>Cuadro N° 13.7.1:</t>
  </si>
  <si>
    <t>Cuadro N° 13.7.2:</t>
  </si>
  <si>
    <t>Cuadro N° 13.7.3:</t>
  </si>
  <si>
    <t>Número de trabajadores con LM tramitadas, según seguro de salud y región año 2022</t>
  </si>
  <si>
    <t>Número de trabajadores MUJERES con LM tramitadas, según seguro de salud y región año 2022</t>
  </si>
  <si>
    <t>Número de trabajadores HOMBRES con LM tramitadas, según seguro de salud y región año 2022</t>
  </si>
  <si>
    <t>Cuadro N° 13.8.1:</t>
  </si>
  <si>
    <t>Cuadro N° 13.8.2:</t>
  </si>
  <si>
    <t>Cuadro N° 13.8.3:</t>
  </si>
  <si>
    <t>Número de trabajadores con LM tramitadas, según seguro de salud y actividad económica año 2022</t>
  </si>
  <si>
    <t>Número de trabajadores MUJERES con LM tramitadas, según seguro de salud y actividad económica año 2022</t>
  </si>
  <si>
    <t>Número de trabajadores HOMBRES con LM tramitadasde, según seguro de salud y actividad económica año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</si>
</sst>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%"/>
    <numFmt numFmtId="165" formatCode="#,##0.0"/>
    <numFmt numFmtId="166" formatCode="_-* #,##0_-;\-* #,##0_-;_-* &quot;-&quot;??_-;_-@"/>
    <numFmt numFmtId="167" formatCode="_ * #,##0.0_ ;_ * \-#,##0.0_ ;_ * &quot;-&quot;_ ;_ @_ "/>
    <numFmt numFmtId="168" formatCode="#,##0.000"/>
  </numFmts>
  <fonts count="38">
    <font>
      <sz val="11"/>
      <color theme="1"/>
      <name val="Calibri"/>
      <scheme val="minor"/>
    </font>
    <font>
      <sz val="11"/>
      <color rgb="FF000000"/>
      <name val="Calibri"/>
    </font>
    <font>
      <b/>
      <sz val="20"/>
      <color rgb="FF538DD5"/>
      <name val="Calibri"/>
    </font>
    <font>
      <sz val="12"/>
      <color rgb="FF000000"/>
      <name val="Calibri"/>
    </font>
    <font>
      <sz val="11"/>
      <name val="Calibri"/>
    </font>
    <font>
      <i/>
      <sz val="11"/>
      <color rgb="FF000000"/>
      <name val="Calibri"/>
    </font>
    <font>
      <sz val="11"/>
      <color theme="1"/>
      <name val="Calibri"/>
    </font>
    <font>
      <u/>
      <sz val="11"/>
      <color theme="10"/>
      <name val="Calibri"/>
    </font>
    <font>
      <u/>
      <sz val="11"/>
      <color rgb="FF0000FF"/>
      <name val="Calibri"/>
    </font>
    <font>
      <b/>
      <sz val="12"/>
      <color rgb="FF558ED5"/>
      <name val="Calibri"/>
    </font>
    <font>
      <b/>
      <sz val="11"/>
      <color rgb="FF558ED5"/>
      <name val="Calibri"/>
    </font>
    <font>
      <b/>
      <sz val="11"/>
      <color rgb="FF000000"/>
      <name val="Calibri"/>
    </font>
    <font>
      <b/>
      <sz val="14"/>
      <color rgb="FFFFFFFF"/>
      <name val="Calibri"/>
    </font>
    <font>
      <b/>
      <sz val="12"/>
      <color rgb="FF538DD5"/>
      <name val="Calibri"/>
    </font>
    <font>
      <u/>
      <sz val="11"/>
      <color theme="10"/>
      <name val="Calibri"/>
    </font>
    <font>
      <b/>
      <sz val="11"/>
      <color rgb="FFFF0000"/>
      <name val="Calibri"/>
    </font>
    <font>
      <u/>
      <sz val="11"/>
      <color rgb="FF0000FF"/>
      <name val="Calibri"/>
    </font>
    <font>
      <sz val="11"/>
      <color rgb="FFFF0000"/>
      <name val="Calibri"/>
    </font>
    <font>
      <u/>
      <sz val="11"/>
      <color theme="10"/>
      <name val="Calibri"/>
    </font>
    <font>
      <b/>
      <sz val="14"/>
      <color theme="0"/>
      <name val="Calibri"/>
    </font>
    <font>
      <b/>
      <sz val="14"/>
      <color rgb="FF548DD4"/>
      <name val="Calibri"/>
    </font>
    <font>
      <b/>
      <sz val="14"/>
      <color theme="1"/>
      <name val="Calibri"/>
    </font>
    <font>
      <sz val="10"/>
      <color theme="1"/>
      <name val="Calibri"/>
    </font>
    <font>
      <b/>
      <sz val="10"/>
      <color theme="1"/>
      <name val="Calibri"/>
    </font>
    <font>
      <b/>
      <sz val="10"/>
      <color theme="0"/>
      <name val="Calibri"/>
    </font>
    <font>
      <sz val="10"/>
      <color rgb="FFFF0000"/>
      <name val="Calibri"/>
    </font>
    <font>
      <sz val="10"/>
      <color rgb="FFC00000"/>
      <name val="Calibri"/>
    </font>
    <font>
      <sz val="9"/>
      <color theme="1"/>
      <name val="Calibri"/>
    </font>
    <font>
      <sz val="9"/>
      <color rgb="FFFF0000"/>
      <name val="Calibri"/>
    </font>
    <font>
      <sz val="10"/>
      <color theme="0"/>
      <name val="Calibri"/>
    </font>
    <font>
      <sz val="11"/>
      <color rgb="FF7E3794"/>
      <name val="Inconsolata"/>
    </font>
    <font>
      <b/>
      <sz val="10"/>
      <color rgb="FFFFFFFF"/>
      <name val="Calibri"/>
    </font>
    <font>
      <sz val="10"/>
      <color theme="1"/>
      <name val="Verdana"/>
    </font>
    <font>
      <b/>
      <vertAlign val="superscript"/>
      <sz val="10"/>
      <color theme="0"/>
      <name val="Calibri (Cuerpo)"/>
    </font>
    <font>
      <vertAlign val="superscript"/>
      <sz val="10"/>
      <color theme="1"/>
      <name val="Calibri (Cuerpo)"/>
    </font>
    <font>
      <vertAlign val="superscript"/>
      <sz val="10"/>
      <color rgb="FFFF0000"/>
      <name val="Calibri (Cuerpo)"/>
    </font>
    <font>
      <b/>
      <vertAlign val="superscript"/>
      <sz val="10"/>
      <color theme="1"/>
      <name val="Calibri (Cuerpo)"/>
    </font>
    <font>
      <b/>
      <sz val="11"/>
      <color theme="1"/>
      <name val="Calibri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16365C"/>
        <bgColor rgb="FF16365C"/>
      </patternFill>
    </fill>
    <fill>
      <patternFill patternType="solid">
        <fgColor rgb="FFDAEEF3"/>
        <bgColor rgb="FFDAEEF3"/>
      </patternFill>
    </fill>
    <fill>
      <patternFill patternType="solid">
        <fgColor rgb="FF17365D"/>
        <bgColor rgb="FF17365D"/>
      </patternFill>
    </fill>
    <fill>
      <patternFill patternType="solid">
        <fgColor rgb="FF1F497D"/>
        <bgColor rgb="FF1F497D"/>
      </patternFill>
    </fill>
    <fill>
      <patternFill patternType="solid">
        <fgColor rgb="FFDBE5F1"/>
        <bgColor rgb="FFDBE5F1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</fills>
  <borders count="23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">
    <xf numFmtId="0" fontId="0" fillId="0" borderId="0"/>
  </cellStyleXfs>
  <cellXfs count="139">
    <xf numFmtId="0" fontId="0" fillId="0" borderId="0" xfId="0" applyFont="1" applyAlignment="1"/>
    <xf numFmtId="0" fontId="1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vertical="top"/>
    </xf>
    <xf numFmtId="0" fontId="2" fillId="2" borderId="1" xfId="0" applyFont="1" applyFill="1" applyBorder="1"/>
    <xf numFmtId="0" fontId="6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4" borderId="10" xfId="0" applyFont="1" applyFill="1" applyBorder="1" applyAlignment="1">
      <alignment horizontal="left" vertical="top"/>
    </xf>
    <xf numFmtId="0" fontId="1" fillId="0" borderId="11" xfId="0" applyFont="1" applyBorder="1" applyAlignment="1">
      <alignment horizontal="left"/>
    </xf>
    <xf numFmtId="0" fontId="14" fillId="0" borderId="11" xfId="0" applyFont="1" applyBorder="1" applyAlignment="1">
      <alignment horizontal="left"/>
    </xf>
    <xf numFmtId="0" fontId="15" fillId="0" borderId="0" xfId="0" applyFont="1"/>
    <xf numFmtId="0" fontId="1" fillId="0" borderId="9" xfId="0" applyFont="1" applyBorder="1" applyAlignment="1">
      <alignment horizontal="left"/>
    </xf>
    <xf numFmtId="0" fontId="16" fillId="0" borderId="11" xfId="0" applyFont="1" applyBorder="1" applyAlignment="1">
      <alignment horizontal="left"/>
    </xf>
    <xf numFmtId="0" fontId="17" fillId="0" borderId="11" xfId="0" applyFont="1" applyBorder="1" applyAlignment="1">
      <alignment horizontal="left"/>
    </xf>
    <xf numFmtId="0" fontId="17" fillId="0" borderId="9" xfId="0" applyFont="1" applyBorder="1" applyAlignment="1">
      <alignment horizontal="left"/>
    </xf>
    <xf numFmtId="0" fontId="1" fillId="0" borderId="9" xfId="0" applyFont="1" applyBorder="1"/>
    <xf numFmtId="0" fontId="18" fillId="0" borderId="9" xfId="0" applyFont="1" applyBorder="1" applyAlignment="1">
      <alignment horizontal="left"/>
    </xf>
    <xf numFmtId="0" fontId="20" fillId="4" borderId="12" xfId="0" applyFont="1" applyFill="1" applyBorder="1" applyAlignment="1">
      <alignment horizontal="center" vertical="center"/>
    </xf>
    <xf numFmtId="0" fontId="6" fillId="0" borderId="8" xfId="0" applyFont="1" applyBorder="1"/>
    <xf numFmtId="0" fontId="6" fillId="0" borderId="11" xfId="0" applyFont="1" applyBorder="1" applyAlignment="1">
      <alignment horizontal="center"/>
    </xf>
    <xf numFmtId="0" fontId="6" fillId="0" borderId="11" xfId="0" applyFont="1" applyBorder="1" applyAlignment="1">
      <alignment horizontal="left"/>
    </xf>
    <xf numFmtId="0" fontId="6" fillId="0" borderId="9" xfId="0" applyFont="1" applyBorder="1" applyAlignment="1">
      <alignment horizontal="center"/>
    </xf>
    <xf numFmtId="0" fontId="6" fillId="0" borderId="9" xfId="0" applyFont="1" applyBorder="1" applyAlignment="1">
      <alignment horizontal="left"/>
    </xf>
    <xf numFmtId="0" fontId="21" fillId="0" borderId="0" xfId="0" applyFont="1"/>
    <xf numFmtId="0" fontId="22" fillId="0" borderId="0" xfId="0" applyFont="1" applyAlignment="1">
      <alignment vertical="center"/>
    </xf>
    <xf numFmtId="0" fontId="22" fillId="0" borderId="0" xfId="0" applyFont="1"/>
    <xf numFmtId="0" fontId="23" fillId="0" borderId="0" xfId="0" applyFont="1"/>
    <xf numFmtId="0" fontId="24" fillId="6" borderId="13" xfId="0" applyFont="1" applyFill="1" applyBorder="1" applyAlignment="1">
      <alignment horizontal="center"/>
    </xf>
    <xf numFmtId="0" fontId="22" fillId="7" borderId="14" xfId="0" applyFont="1" applyFill="1" applyBorder="1" applyAlignment="1">
      <alignment horizontal="center" vertical="center"/>
    </xf>
    <xf numFmtId="3" fontId="22" fillId="0" borderId="8" xfId="0" applyNumberFormat="1" applyFont="1" applyBorder="1" applyAlignment="1">
      <alignment horizontal="center" vertical="center"/>
    </xf>
    <xf numFmtId="3" fontId="17" fillId="0" borderId="0" xfId="0" applyNumberFormat="1" applyFont="1"/>
    <xf numFmtId="3" fontId="22" fillId="0" borderId="11" xfId="0" applyNumberFormat="1" applyFont="1" applyBorder="1" applyAlignment="1">
      <alignment horizontal="center" vertical="center"/>
    </xf>
    <xf numFmtId="0" fontId="22" fillId="7" borderId="10" xfId="0" applyFont="1" applyFill="1" applyBorder="1" applyAlignment="1">
      <alignment horizontal="center" vertical="center"/>
    </xf>
    <xf numFmtId="3" fontId="22" fillId="0" borderId="9" xfId="0" applyNumberFormat="1" applyFont="1" applyBorder="1" applyAlignment="1">
      <alignment horizontal="center" vertical="center"/>
    </xf>
    <xf numFmtId="164" fontId="17" fillId="0" borderId="0" xfId="0" applyNumberFormat="1" applyFont="1"/>
    <xf numFmtId="9" fontId="22" fillId="0" borderId="0" xfId="0" applyNumberFormat="1" applyFont="1" applyAlignment="1">
      <alignment vertical="center"/>
    </xf>
    <xf numFmtId="0" fontId="22" fillId="7" borderId="12" xfId="0" applyFont="1" applyFill="1" applyBorder="1" applyAlignment="1">
      <alignment horizontal="center" vertical="center"/>
    </xf>
    <xf numFmtId="3" fontId="22" fillId="0" borderId="8" xfId="0" applyNumberFormat="1" applyFont="1" applyBorder="1" applyAlignment="1">
      <alignment horizontal="center"/>
    </xf>
    <xf numFmtId="3" fontId="22" fillId="0" borderId="11" xfId="0" applyNumberFormat="1" applyFont="1" applyBorder="1" applyAlignment="1">
      <alignment horizontal="center"/>
    </xf>
    <xf numFmtId="0" fontId="23" fillId="7" borderId="10" xfId="0" applyFont="1" applyFill="1" applyBorder="1" applyAlignment="1">
      <alignment horizontal="center" vertical="center"/>
    </xf>
    <xf numFmtId="3" fontId="23" fillId="0" borderId="9" xfId="0" applyNumberFormat="1" applyFont="1" applyBorder="1" applyAlignment="1">
      <alignment horizontal="center" vertical="center"/>
    </xf>
    <xf numFmtId="3" fontId="23" fillId="0" borderId="9" xfId="0" applyNumberFormat="1" applyFont="1" applyBorder="1" applyAlignment="1">
      <alignment horizontal="center"/>
    </xf>
    <xf numFmtId="0" fontId="22" fillId="0" borderId="0" xfId="0" applyFont="1" applyAlignment="1">
      <alignment horizontal="left" vertical="center"/>
    </xf>
    <xf numFmtId="3" fontId="25" fillId="0" borderId="0" xfId="0" applyNumberFormat="1" applyFont="1" applyAlignment="1">
      <alignment vertical="center"/>
    </xf>
    <xf numFmtId="1" fontId="25" fillId="0" borderId="0" xfId="0" applyNumberFormat="1" applyFont="1"/>
    <xf numFmtId="0" fontId="23" fillId="8" borderId="1" xfId="0" applyFont="1" applyFill="1" applyBorder="1"/>
    <xf numFmtId="0" fontId="25" fillId="0" borderId="0" xfId="0" applyFont="1" applyAlignment="1">
      <alignment vertical="center"/>
    </xf>
    <xf numFmtId="0" fontId="25" fillId="0" borderId="0" xfId="0" applyFont="1"/>
    <xf numFmtId="0" fontId="22" fillId="7" borderId="15" xfId="0" applyFont="1" applyFill="1" applyBorder="1" applyAlignment="1">
      <alignment horizontal="center" vertical="center"/>
    </xf>
    <xf numFmtId="0" fontId="22" fillId="7" borderId="16" xfId="0" applyFont="1" applyFill="1" applyBorder="1" applyAlignment="1">
      <alignment horizontal="center" vertical="center"/>
    </xf>
    <xf numFmtId="0" fontId="24" fillId="6" borderId="13" xfId="0" applyFont="1" applyFill="1" applyBorder="1" applyAlignment="1">
      <alignment horizontal="center" wrapText="1"/>
    </xf>
    <xf numFmtId="0" fontId="24" fillId="6" borderId="13" xfId="0" applyFont="1" applyFill="1" applyBorder="1" applyAlignment="1">
      <alignment horizontal="center" vertical="center"/>
    </xf>
    <xf numFmtId="3" fontId="22" fillId="0" borderId="0" xfId="0" applyNumberFormat="1" applyFont="1" applyAlignment="1">
      <alignment vertical="center"/>
    </xf>
    <xf numFmtId="0" fontId="24" fillId="6" borderId="13" xfId="0" applyFont="1" applyFill="1" applyBorder="1" applyAlignment="1">
      <alignment horizontal="center" vertical="center" wrapText="1"/>
    </xf>
    <xf numFmtId="3" fontId="25" fillId="0" borderId="0" xfId="0" applyNumberFormat="1" applyFont="1"/>
    <xf numFmtId="3" fontId="22" fillId="0" borderId="0" xfId="0" applyNumberFormat="1" applyFont="1"/>
    <xf numFmtId="3" fontId="22" fillId="0" borderId="0" xfId="0" applyNumberFormat="1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164" fontId="22" fillId="0" borderId="0" xfId="0" applyNumberFormat="1" applyFont="1" applyAlignment="1">
      <alignment vertical="center"/>
    </xf>
    <xf numFmtId="0" fontId="24" fillId="6" borderId="17" xfId="0" applyFont="1" applyFill="1" applyBorder="1" applyAlignment="1">
      <alignment horizontal="center"/>
    </xf>
    <xf numFmtId="3" fontId="22" fillId="0" borderId="3" xfId="0" applyNumberFormat="1" applyFont="1" applyBorder="1" applyAlignment="1">
      <alignment horizontal="center"/>
    </xf>
    <xf numFmtId="3" fontId="22" fillId="0" borderId="5" xfId="0" applyNumberFormat="1" applyFont="1" applyBorder="1" applyAlignment="1">
      <alignment horizontal="center"/>
    </xf>
    <xf numFmtId="3" fontId="23" fillId="0" borderId="7" xfId="0" applyNumberFormat="1" applyFont="1" applyBorder="1" applyAlignment="1">
      <alignment horizontal="center"/>
    </xf>
    <xf numFmtId="10" fontId="22" fillId="0" borderId="0" xfId="0" applyNumberFormat="1" applyFont="1" applyAlignment="1">
      <alignment vertical="center"/>
    </xf>
    <xf numFmtId="0" fontId="23" fillId="0" borderId="0" xfId="0" applyFont="1" applyAlignment="1">
      <alignment horizontal="center"/>
    </xf>
    <xf numFmtId="3" fontId="22" fillId="0" borderId="9" xfId="0" applyNumberFormat="1" applyFont="1" applyBorder="1" applyAlignment="1">
      <alignment horizontal="center"/>
    </xf>
    <xf numFmtId="3" fontId="22" fillId="0" borderId="0" xfId="0" applyNumberFormat="1" applyFont="1" applyAlignment="1">
      <alignment horizontal="center"/>
    </xf>
    <xf numFmtId="9" fontId="22" fillId="0" borderId="0" xfId="0" applyNumberFormat="1" applyFont="1"/>
    <xf numFmtId="3" fontId="26" fillId="0" borderId="0" xfId="0" applyNumberFormat="1" applyFont="1" applyAlignment="1">
      <alignment vertical="center"/>
    </xf>
    <xf numFmtId="164" fontId="25" fillId="0" borderId="0" xfId="0" applyNumberFormat="1" applyFont="1" applyAlignment="1">
      <alignment vertical="center"/>
    </xf>
    <xf numFmtId="164" fontId="25" fillId="0" borderId="0" xfId="0" applyNumberFormat="1" applyFont="1"/>
    <xf numFmtId="164" fontId="22" fillId="0" borderId="0" xfId="0" applyNumberFormat="1" applyFont="1"/>
    <xf numFmtId="0" fontId="22" fillId="7" borderId="16" xfId="0" applyFont="1" applyFill="1" applyBorder="1" applyAlignment="1">
      <alignment horizontal="left" vertical="center"/>
    </xf>
    <xf numFmtId="0" fontId="27" fillId="0" borderId="21" xfId="0" applyFont="1" applyBorder="1" applyAlignment="1">
      <alignment vertical="top"/>
    </xf>
    <xf numFmtId="0" fontId="27" fillId="0" borderId="0" xfId="0" applyFont="1" applyAlignment="1">
      <alignment vertical="center"/>
    </xf>
    <xf numFmtId="0" fontId="27" fillId="0" borderId="0" xfId="0" applyFont="1"/>
    <xf numFmtId="0" fontId="28" fillId="0" borderId="0" xfId="0" applyFont="1"/>
    <xf numFmtId="0" fontId="24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3" fontId="29" fillId="0" borderId="8" xfId="0" applyNumberFormat="1" applyFont="1" applyBorder="1" applyAlignment="1">
      <alignment horizontal="center"/>
    </xf>
    <xf numFmtId="3" fontId="29" fillId="0" borderId="11" xfId="0" applyNumberFormat="1" applyFont="1" applyBorder="1" applyAlignment="1">
      <alignment horizontal="center"/>
    </xf>
    <xf numFmtId="3" fontId="23" fillId="0" borderId="8" xfId="0" applyNumberFormat="1" applyFont="1" applyBorder="1" applyAlignment="1">
      <alignment horizontal="center"/>
    </xf>
    <xf numFmtId="3" fontId="23" fillId="0" borderId="11" xfId="0" applyNumberFormat="1" applyFont="1" applyBorder="1" applyAlignment="1">
      <alignment horizontal="center"/>
    </xf>
    <xf numFmtId="3" fontId="23" fillId="0" borderId="8" xfId="0" applyNumberFormat="1" applyFont="1" applyBorder="1" applyAlignment="1">
      <alignment horizontal="center" vertical="center"/>
    </xf>
    <xf numFmtId="3" fontId="23" fillId="0" borderId="11" xfId="0" applyNumberFormat="1" applyFont="1" applyBorder="1" applyAlignment="1">
      <alignment horizontal="center" vertical="center"/>
    </xf>
    <xf numFmtId="1" fontId="22" fillId="0" borderId="0" xfId="0" applyNumberFormat="1" applyFont="1"/>
    <xf numFmtId="0" fontId="22" fillId="8" borderId="1" xfId="0" applyFont="1" applyFill="1" applyBorder="1" applyAlignment="1">
      <alignment vertical="center"/>
    </xf>
    <xf numFmtId="165" fontId="22" fillId="0" borderId="8" xfId="0" applyNumberFormat="1" applyFont="1" applyBorder="1" applyAlignment="1">
      <alignment horizontal="center" vertical="center"/>
    </xf>
    <xf numFmtId="165" fontId="22" fillId="0" borderId="11" xfId="0" applyNumberFormat="1" applyFont="1" applyBorder="1" applyAlignment="1">
      <alignment horizontal="center" vertical="center"/>
    </xf>
    <xf numFmtId="165" fontId="22" fillId="0" borderId="11" xfId="0" applyNumberFormat="1" applyFont="1" applyBorder="1" applyAlignment="1">
      <alignment horizontal="center"/>
    </xf>
    <xf numFmtId="167" fontId="22" fillId="0" borderId="0" xfId="0" applyNumberFormat="1" applyFont="1" applyAlignment="1">
      <alignment vertical="center"/>
    </xf>
    <xf numFmtId="165" fontId="22" fillId="0" borderId="9" xfId="0" applyNumberFormat="1" applyFont="1" applyBorder="1" applyAlignment="1">
      <alignment horizontal="center" vertical="center"/>
    </xf>
    <xf numFmtId="165" fontId="22" fillId="0" borderId="9" xfId="0" applyNumberFormat="1" applyFont="1" applyBorder="1" applyAlignment="1">
      <alignment horizontal="center"/>
    </xf>
    <xf numFmtId="0" fontId="30" fillId="2" borderId="1" xfId="0" applyFont="1" applyFill="1" applyBorder="1"/>
    <xf numFmtId="168" fontId="22" fillId="0" borderId="0" xfId="0" applyNumberFormat="1" applyFont="1" applyAlignment="1">
      <alignment vertical="center"/>
    </xf>
    <xf numFmtId="0" fontId="30" fillId="2" borderId="1" xfId="0" applyFont="1" applyFill="1" applyBorder="1" applyAlignment="1">
      <alignment horizontal="left"/>
    </xf>
    <xf numFmtId="165" fontId="22" fillId="0" borderId="0" xfId="0" applyNumberFormat="1" applyFont="1" applyAlignment="1">
      <alignment vertical="center"/>
    </xf>
    <xf numFmtId="164" fontId="22" fillId="0" borderId="11" xfId="0" applyNumberFormat="1" applyFont="1" applyBorder="1" applyAlignment="1">
      <alignment horizontal="center" vertical="center"/>
    </xf>
    <xf numFmtId="164" fontId="22" fillId="0" borderId="11" xfId="0" applyNumberFormat="1" applyFont="1" applyBorder="1" applyAlignment="1">
      <alignment horizontal="center"/>
    </xf>
    <xf numFmtId="164" fontId="22" fillId="0" borderId="9" xfId="0" applyNumberFormat="1" applyFont="1" applyBorder="1" applyAlignment="1">
      <alignment horizontal="center" vertical="center"/>
    </xf>
    <xf numFmtId="164" fontId="22" fillId="0" borderId="9" xfId="0" applyNumberFormat="1" applyFont="1" applyBorder="1" applyAlignment="1">
      <alignment horizontal="center"/>
    </xf>
    <xf numFmtId="10" fontId="22" fillId="0" borderId="0" xfId="0" applyNumberFormat="1" applyFont="1"/>
    <xf numFmtId="0" fontId="31" fillId="6" borderId="13" xfId="0" applyFont="1" applyFill="1" applyBorder="1" applyAlignment="1">
      <alignment horizontal="center"/>
    </xf>
    <xf numFmtId="167" fontId="22" fillId="0" borderId="9" xfId="0" applyNumberFormat="1" applyFont="1" applyBorder="1" applyAlignment="1">
      <alignment horizontal="center" vertical="center"/>
    </xf>
    <xf numFmtId="3" fontId="26" fillId="0" borderId="0" xfId="0" applyNumberFormat="1" applyFont="1"/>
    <xf numFmtId="3" fontId="22" fillId="8" borderId="12" xfId="0" applyNumberFormat="1" applyFont="1" applyFill="1" applyBorder="1" applyAlignment="1">
      <alignment horizontal="center" vertical="center"/>
    </xf>
    <xf numFmtId="3" fontId="22" fillId="8" borderId="14" xfId="0" applyNumberFormat="1" applyFont="1" applyFill="1" applyBorder="1" applyAlignment="1">
      <alignment horizontal="center" vertical="center"/>
    </xf>
    <xf numFmtId="3" fontId="32" fillId="0" borderId="11" xfId="0" applyNumberFormat="1" applyFont="1" applyBorder="1" applyAlignment="1">
      <alignment horizontal="center"/>
    </xf>
    <xf numFmtId="3" fontId="26" fillId="0" borderId="21" xfId="0" applyNumberFormat="1" applyFont="1" applyBorder="1" applyAlignment="1">
      <alignment vertical="center" wrapText="1"/>
    </xf>
    <xf numFmtId="3" fontId="23" fillId="0" borderId="0" xfId="0" applyNumberFormat="1" applyFont="1" applyAlignment="1">
      <alignment horizontal="center" vertical="center"/>
    </xf>
    <xf numFmtId="3" fontId="23" fillId="8" borderId="10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164" fontId="6" fillId="0" borderId="0" xfId="0" applyNumberFormat="1" applyFont="1"/>
    <xf numFmtId="3" fontId="6" fillId="0" borderId="0" xfId="0" applyNumberFormat="1" applyFont="1"/>
    <xf numFmtId="0" fontId="22" fillId="7" borderId="22" xfId="0" applyFont="1" applyFill="1" applyBorder="1" applyAlignment="1">
      <alignment horizontal="left" vertical="center"/>
    </xf>
    <xf numFmtId="0" fontId="22" fillId="7" borderId="2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vertical="center" wrapText="1"/>
    </xf>
    <xf numFmtId="0" fontId="4" fillId="0" borderId="3" xfId="0" applyFont="1" applyBorder="1"/>
    <xf numFmtId="0" fontId="4" fillId="0" borderId="4" xfId="0" applyFont="1" applyBorder="1"/>
    <xf numFmtId="0" fontId="4" fillId="0" borderId="5" xfId="0" applyFont="1" applyBorder="1"/>
    <xf numFmtId="0" fontId="4" fillId="0" borderId="6" xfId="0" applyFont="1" applyBorder="1"/>
    <xf numFmtId="0" fontId="4" fillId="0" borderId="7" xfId="0" applyFont="1" applyBorder="1"/>
    <xf numFmtId="0" fontId="5" fillId="0" borderId="0" xfId="0" applyFont="1" applyAlignment="1">
      <alignment horizontal="left"/>
    </xf>
    <xf numFmtId="0" fontId="0" fillId="0" borderId="0" xfId="0" applyFont="1" applyAlignment="1"/>
    <xf numFmtId="0" fontId="7" fillId="0" borderId="0" xfId="0" applyFont="1"/>
    <xf numFmtId="0" fontId="12" fillId="3" borderId="8" xfId="0" applyFont="1" applyFill="1" applyBorder="1" applyAlignment="1">
      <alignment horizontal="center"/>
    </xf>
    <xf numFmtId="0" fontId="4" fillId="0" borderId="9" xfId="0" applyFont="1" applyBorder="1"/>
    <xf numFmtId="0" fontId="19" fillId="5" borderId="2" xfId="0" applyFont="1" applyFill="1" applyBorder="1" applyAlignment="1">
      <alignment horizontal="center" vertical="center"/>
    </xf>
    <xf numFmtId="0" fontId="23" fillId="9" borderId="18" xfId="0" applyFont="1" applyFill="1" applyBorder="1" applyAlignment="1">
      <alignment horizontal="center"/>
    </xf>
    <xf numFmtId="0" fontId="4" fillId="0" borderId="19" xfId="0" applyFont="1" applyBorder="1"/>
    <xf numFmtId="0" fontId="4" fillId="0" borderId="20" xfId="0" applyFont="1" applyBorder="1"/>
    <xf numFmtId="0" fontId="22" fillId="0" borderId="21" xfId="0" applyFont="1" applyBorder="1" applyAlignment="1">
      <alignment horizontal="left" vertical="center" wrapText="1"/>
    </xf>
    <xf numFmtId="0" fontId="4" fillId="0" borderId="21" xfId="0" applyFont="1" applyBorder="1"/>
    <xf numFmtId="0" fontId="22" fillId="0" borderId="0" xfId="0" applyFont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2171700</xdr:colOff>
      <xdr:row>1</xdr:row>
      <xdr:rowOff>9525</xdr:rowOff>
    </xdr:from>
    <xdr:ext cx="1714500" cy="457200"/>
    <xdr:pic>
      <xdr:nvPicPr>
        <xdr:cNvPr id="2" name="image3.png" title="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1533525</xdr:colOff>
      <xdr:row>0</xdr:row>
      <xdr:rowOff>114300</xdr:rowOff>
    </xdr:from>
    <xdr:ext cx="1257300" cy="457200"/>
    <xdr:pic>
      <xdr:nvPicPr>
        <xdr:cNvPr id="3" name="image4.png" title="Imagen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0</xdr:row>
      <xdr:rowOff>0</xdr:rowOff>
    </xdr:from>
    <xdr:ext cx="1628775" cy="571500"/>
    <xdr:pic>
      <xdr:nvPicPr>
        <xdr:cNvPr id="4" name="image1.png" title="Imagen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3648075</xdr:colOff>
      <xdr:row>0</xdr:row>
      <xdr:rowOff>0</xdr:rowOff>
    </xdr:from>
    <xdr:ext cx="1047750" cy="866775"/>
    <xdr:pic>
      <xdr:nvPicPr>
        <xdr:cNvPr id="5" name="image2.png" title="Imagen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suseso.cl/607/articles-692530_archivo_01.pdf" TargetMode="External"/><Relationship Id="rId1" Type="http://schemas.openxmlformats.org/officeDocument/2006/relationships/hyperlink" Target="https://www.suseso.cl/607/articles-692531_archivo_0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00"/>
  <sheetViews>
    <sheetView showGridLines="0" tabSelected="1" workbookViewId="0"/>
  </sheetViews>
  <sheetFormatPr baseColWidth="10" defaultColWidth="14.453125" defaultRowHeight="15" customHeight="1"/>
  <cols>
    <col min="2" max="2" width="45.81640625" customWidth="1"/>
    <col min="3" max="3" width="105.08984375" customWidth="1"/>
    <col min="4" max="4" width="87" customWidth="1"/>
  </cols>
  <sheetData>
    <row r="1" spans="1:5" ht="14.5">
      <c r="A1" s="1"/>
      <c r="B1" s="1"/>
      <c r="C1" s="2"/>
      <c r="D1" s="1"/>
      <c r="E1" s="1"/>
    </row>
    <row r="2" spans="1:5" ht="14.5">
      <c r="A2" s="1"/>
      <c r="B2" s="1"/>
      <c r="C2" s="1"/>
      <c r="D2" s="1"/>
      <c r="E2" s="1"/>
    </row>
    <row r="3" spans="1:5" ht="14.5">
      <c r="A3" s="1"/>
      <c r="B3" s="1"/>
      <c r="C3" s="3"/>
      <c r="D3" s="1"/>
      <c r="E3" s="1"/>
    </row>
    <row r="4" spans="1:5" ht="14.5">
      <c r="A4" s="1"/>
      <c r="B4" s="1"/>
      <c r="C4" s="1"/>
      <c r="D4" s="1"/>
      <c r="E4" s="1"/>
    </row>
    <row r="5" spans="1:5" ht="26">
      <c r="A5" s="1"/>
      <c r="B5" s="1"/>
      <c r="C5" s="4"/>
      <c r="D5" s="1"/>
      <c r="E5" s="1"/>
    </row>
    <row r="6" spans="1:5" ht="26">
      <c r="A6" s="1"/>
      <c r="B6" s="4" t="s">
        <v>0</v>
      </c>
      <c r="C6" s="1"/>
      <c r="E6" s="1"/>
    </row>
    <row r="7" spans="1:5" ht="14.5">
      <c r="A7" s="1"/>
      <c r="B7" s="121" t="s">
        <v>1</v>
      </c>
      <c r="C7" s="122"/>
      <c r="E7" s="1"/>
    </row>
    <row r="8" spans="1:5" ht="14.5">
      <c r="A8" s="1"/>
      <c r="B8" s="123"/>
      <c r="C8" s="124"/>
      <c r="E8" s="1"/>
    </row>
    <row r="9" spans="1:5" ht="14.5">
      <c r="A9" s="1"/>
      <c r="B9" s="123"/>
      <c r="C9" s="124"/>
      <c r="E9" s="1"/>
    </row>
    <row r="10" spans="1:5" ht="14.5">
      <c r="A10" s="1"/>
      <c r="B10" s="123"/>
      <c r="C10" s="124"/>
      <c r="E10" s="1"/>
    </row>
    <row r="11" spans="1:5" ht="14.5">
      <c r="A11" s="1"/>
      <c r="B11" s="123"/>
      <c r="C11" s="124"/>
      <c r="E11" s="1"/>
    </row>
    <row r="12" spans="1:5" ht="1.5" customHeight="1">
      <c r="A12" s="1"/>
      <c r="B12" s="123"/>
      <c r="C12" s="124"/>
      <c r="E12" s="1"/>
    </row>
    <row r="13" spans="1:5" ht="62.25" customHeight="1">
      <c r="A13" s="1"/>
      <c r="B13" s="125"/>
      <c r="C13" s="126"/>
      <c r="E13" s="1"/>
    </row>
    <row r="14" spans="1:5" ht="14.5">
      <c r="A14" s="1"/>
      <c r="B14" s="127" t="s">
        <v>2</v>
      </c>
      <c r="C14" s="128"/>
      <c r="E14" s="5"/>
    </row>
    <row r="15" spans="1:5" ht="14.5">
      <c r="A15" s="1"/>
      <c r="B15" s="1"/>
      <c r="C15" s="1"/>
      <c r="D15" s="1"/>
      <c r="E15" s="5"/>
    </row>
    <row r="16" spans="1:5" ht="14.5">
      <c r="A16" s="1"/>
      <c r="B16" s="129" t="s">
        <v>3</v>
      </c>
      <c r="C16" s="128"/>
      <c r="D16" s="128"/>
      <c r="E16" s="1"/>
    </row>
    <row r="17" spans="1:5" ht="14.5">
      <c r="A17" s="1"/>
      <c r="B17" s="129" t="s">
        <v>4</v>
      </c>
      <c r="C17" s="128"/>
      <c r="D17" s="128"/>
      <c r="E17" s="1"/>
    </row>
    <row r="18" spans="1:5" ht="14.5">
      <c r="A18" s="1"/>
      <c r="B18" s="1"/>
      <c r="C18" s="1"/>
      <c r="D18" s="1"/>
      <c r="E18" s="1"/>
    </row>
    <row r="19" spans="1:5" ht="14.5">
      <c r="A19" s="1"/>
      <c r="B19" s="1"/>
      <c r="C19" s="1"/>
      <c r="D19" s="1"/>
      <c r="E19" s="1"/>
    </row>
    <row r="20" spans="1:5" ht="14.5">
      <c r="A20" s="1"/>
      <c r="B20" s="1"/>
      <c r="C20" s="1"/>
      <c r="D20" s="6"/>
      <c r="E20" s="1"/>
    </row>
    <row r="21" spans="1:5" ht="15.75" customHeight="1">
      <c r="A21" s="1"/>
      <c r="B21" s="1"/>
      <c r="C21" s="1"/>
      <c r="D21" s="1"/>
      <c r="E21" s="1"/>
    </row>
    <row r="22" spans="1:5" ht="15.75" customHeight="1">
      <c r="A22" s="1"/>
      <c r="B22" s="1"/>
      <c r="C22" s="1"/>
      <c r="D22" s="1"/>
      <c r="E22" s="1"/>
    </row>
    <row r="23" spans="1:5" ht="15.75" customHeight="1">
      <c r="A23" s="1"/>
      <c r="B23" s="1"/>
      <c r="C23" s="1"/>
      <c r="D23" s="1"/>
      <c r="E23" s="1"/>
    </row>
    <row r="24" spans="1:5" ht="15.75" customHeight="1">
      <c r="A24" s="1"/>
      <c r="B24" s="1"/>
      <c r="C24" s="1"/>
      <c r="D24" s="1"/>
      <c r="E24" s="1"/>
    </row>
    <row r="25" spans="1:5" ht="15.75" customHeight="1">
      <c r="A25" s="1"/>
      <c r="B25" s="1"/>
      <c r="C25" s="1"/>
      <c r="D25" s="1"/>
      <c r="E25" s="1"/>
    </row>
    <row r="26" spans="1:5" ht="15.75" customHeight="1">
      <c r="A26" s="1"/>
      <c r="B26" s="1"/>
      <c r="C26" s="1"/>
      <c r="D26" s="1"/>
      <c r="E26" s="1"/>
    </row>
    <row r="27" spans="1:5" ht="15.75" customHeight="1">
      <c r="A27" s="1"/>
      <c r="B27" s="1"/>
      <c r="C27" s="5"/>
      <c r="D27" s="1"/>
      <c r="E27" s="1"/>
    </row>
    <row r="28" spans="1:5" ht="15.75" customHeight="1">
      <c r="A28" s="1"/>
      <c r="B28" s="1"/>
      <c r="C28" s="1"/>
      <c r="D28" s="1"/>
      <c r="E28" s="1"/>
    </row>
    <row r="29" spans="1:5" ht="15.75" customHeight="1">
      <c r="A29" s="1"/>
      <c r="B29" s="1"/>
      <c r="C29" s="7"/>
      <c r="D29" s="1"/>
      <c r="E29" s="1"/>
    </row>
    <row r="30" spans="1:5" ht="15.75" customHeight="1">
      <c r="A30" s="1"/>
      <c r="B30" s="1"/>
      <c r="C30" s="1"/>
      <c r="D30" s="1"/>
      <c r="E30" s="1"/>
    </row>
    <row r="31" spans="1:5" ht="15.75" customHeight="1">
      <c r="A31" s="1"/>
      <c r="B31" s="1"/>
      <c r="C31" s="1"/>
      <c r="D31" s="1"/>
      <c r="E31" s="1"/>
    </row>
    <row r="32" spans="1:5" ht="15.75" customHeight="1">
      <c r="A32" s="1"/>
      <c r="B32" s="1"/>
      <c r="C32" s="1"/>
      <c r="D32" s="1"/>
      <c r="E32" s="1"/>
    </row>
    <row r="33" spans="1:5" ht="15.75" customHeight="1">
      <c r="A33" s="1"/>
      <c r="B33" s="1"/>
      <c r="C33" s="7"/>
      <c r="D33" s="1"/>
      <c r="E33" s="1"/>
    </row>
    <row r="34" spans="1:5" ht="15.75" customHeight="1">
      <c r="A34" s="1"/>
      <c r="B34" s="1"/>
      <c r="C34" s="1"/>
      <c r="D34" s="1"/>
      <c r="E34" s="1"/>
    </row>
    <row r="35" spans="1:5" ht="15.75" customHeight="1">
      <c r="A35" s="1"/>
      <c r="B35" s="1"/>
      <c r="C35" s="1"/>
      <c r="D35" s="1"/>
      <c r="E35" s="1"/>
    </row>
    <row r="36" spans="1:5" ht="15.75" customHeight="1">
      <c r="A36" s="1"/>
      <c r="B36" s="1"/>
      <c r="C36" s="1"/>
      <c r="D36" s="1"/>
      <c r="E36" s="1"/>
    </row>
    <row r="37" spans="1:5" ht="15.75" customHeight="1">
      <c r="A37" s="1"/>
      <c r="B37" s="1"/>
      <c r="C37" s="1"/>
      <c r="D37" s="1"/>
      <c r="E37" s="1"/>
    </row>
    <row r="38" spans="1:5" ht="15.75" customHeight="1">
      <c r="A38" s="1"/>
      <c r="B38" s="1"/>
      <c r="C38" s="7"/>
      <c r="D38" s="1"/>
      <c r="E38" s="1"/>
    </row>
    <row r="39" spans="1:5" ht="15.75" customHeight="1">
      <c r="A39" s="1"/>
      <c r="B39" s="1"/>
      <c r="C39" s="1"/>
      <c r="D39" s="1"/>
      <c r="E39" s="1"/>
    </row>
    <row r="40" spans="1:5" ht="15.75" customHeight="1">
      <c r="A40" s="1"/>
      <c r="B40" s="1"/>
      <c r="C40" s="3"/>
      <c r="D40" s="1"/>
      <c r="E40" s="1"/>
    </row>
    <row r="41" spans="1:5" ht="15.75" customHeight="1">
      <c r="A41" s="1"/>
      <c r="B41" s="1"/>
      <c r="C41" s="1"/>
      <c r="D41" s="1"/>
      <c r="E41" s="1"/>
    </row>
    <row r="42" spans="1:5" ht="15.75" customHeight="1">
      <c r="A42" s="1"/>
      <c r="B42" s="1"/>
      <c r="C42" s="8"/>
      <c r="D42" s="1"/>
      <c r="E42" s="1"/>
    </row>
    <row r="43" spans="1:5" ht="15.75" customHeight="1">
      <c r="A43" s="1"/>
      <c r="B43" s="1"/>
      <c r="C43" s="7"/>
      <c r="D43" s="1"/>
      <c r="E43" s="1"/>
    </row>
    <row r="44" spans="1:5" ht="15.75" customHeight="1">
      <c r="A44" s="1"/>
      <c r="B44" s="1"/>
      <c r="C44" s="1"/>
      <c r="D44" s="1"/>
      <c r="E44" s="1"/>
    </row>
    <row r="45" spans="1:5" ht="15.75" customHeight="1">
      <c r="A45" s="1"/>
      <c r="B45" s="1"/>
      <c r="C45" s="1"/>
      <c r="D45" s="1"/>
      <c r="E45" s="1"/>
    </row>
    <row r="46" spans="1:5" ht="15.75" customHeight="1">
      <c r="A46" s="1"/>
      <c r="B46" s="1"/>
      <c r="C46" s="9"/>
      <c r="D46" s="1"/>
      <c r="E46" s="1"/>
    </row>
    <row r="47" spans="1:5" ht="15.75" customHeight="1">
      <c r="A47" s="1"/>
      <c r="B47" s="1"/>
      <c r="C47" s="7"/>
      <c r="D47" s="1"/>
      <c r="E47" s="1"/>
    </row>
    <row r="48" spans="1:5" ht="15.75" customHeight="1">
      <c r="A48" s="1"/>
      <c r="B48" s="1"/>
      <c r="C48" s="1"/>
      <c r="D48" s="1"/>
      <c r="E48" s="1"/>
    </row>
    <row r="49" spans="1:5" ht="15.75" customHeight="1">
      <c r="A49" s="1"/>
      <c r="B49" s="1"/>
      <c r="C49" s="1"/>
      <c r="D49" s="1"/>
      <c r="E49" s="1"/>
    </row>
    <row r="50" spans="1:5" ht="15.75" customHeight="1">
      <c r="A50" s="1"/>
      <c r="B50" s="1"/>
      <c r="C50" s="1"/>
      <c r="D50" s="1"/>
      <c r="E50" s="1"/>
    </row>
    <row r="51" spans="1:5" ht="15.75" customHeight="1">
      <c r="A51" s="1"/>
      <c r="B51" s="1"/>
      <c r="C51" s="1"/>
      <c r="D51" s="1"/>
      <c r="E51" s="1"/>
    </row>
    <row r="52" spans="1:5" ht="15.75" customHeight="1">
      <c r="A52" s="1"/>
      <c r="B52" s="1"/>
      <c r="C52" s="7"/>
      <c r="D52" s="1"/>
      <c r="E52" s="1"/>
    </row>
    <row r="53" spans="1:5" ht="15.75" customHeight="1">
      <c r="A53" s="1"/>
      <c r="B53" s="1"/>
      <c r="C53" s="1"/>
      <c r="D53" s="1"/>
      <c r="E53" s="1"/>
    </row>
    <row r="54" spans="1:5" ht="15.75" customHeight="1"/>
    <row r="55" spans="1:5" ht="15.75" customHeight="1"/>
    <row r="56" spans="1:5" ht="15.75" customHeight="1"/>
    <row r="57" spans="1:5" ht="15.75" customHeight="1"/>
    <row r="58" spans="1:5" ht="15.75" customHeight="1"/>
    <row r="59" spans="1:5" ht="15.75" customHeight="1"/>
    <row r="60" spans="1:5" ht="15.75" customHeight="1"/>
    <row r="61" spans="1:5" ht="15.75" customHeight="1"/>
    <row r="62" spans="1:5" ht="15.75" customHeight="1"/>
    <row r="63" spans="1:5" ht="15.75" customHeight="1"/>
    <row r="64" spans="1:5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7:C13"/>
    <mergeCell ref="B14:C14"/>
    <mergeCell ref="B16:D16"/>
    <mergeCell ref="B17:D17"/>
  </mergeCells>
  <hyperlinks>
    <hyperlink ref="B16" r:id="rId1"/>
    <hyperlink ref="B17" r:id="rId2"/>
  </hyperlinks>
  <pageMargins left="0.7" right="0.7" top="0.75" bottom="0.75" header="0" footer="0"/>
  <pageSetup orientation="landscape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00"/>
  <sheetViews>
    <sheetView showGridLines="0" workbookViewId="0"/>
  </sheetViews>
  <sheetFormatPr baseColWidth="10" defaultColWidth="14.453125" defaultRowHeight="15" customHeight="1"/>
  <cols>
    <col min="1" max="1" width="37" customWidth="1"/>
    <col min="2" max="16" width="15.7265625" customWidth="1"/>
    <col min="17" max="17" width="11" customWidth="1"/>
    <col min="18" max="18" width="30.7265625" customWidth="1"/>
    <col min="19" max="34" width="15.7265625" customWidth="1"/>
  </cols>
  <sheetData>
    <row r="1" spans="1:34" ht="12.75" customHeight="1">
      <c r="A1" s="26" t="s">
        <v>620</v>
      </c>
      <c r="B1" s="27"/>
      <c r="C1" s="27"/>
      <c r="D1" s="27"/>
      <c r="E1" s="27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</row>
    <row r="2" spans="1:34" ht="12.75" customHeight="1">
      <c r="A2" s="29"/>
      <c r="B2" s="27"/>
      <c r="C2" s="27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</row>
    <row r="3" spans="1:34" ht="12.75" customHeight="1">
      <c r="A3" s="29" t="s">
        <v>621</v>
      </c>
      <c r="B3" s="27"/>
      <c r="C3" s="27"/>
      <c r="D3" s="27"/>
      <c r="E3" s="27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</row>
    <row r="4" spans="1:34" ht="12.75" customHeight="1">
      <c r="A4" s="29" t="s">
        <v>622</v>
      </c>
      <c r="B4" s="27"/>
      <c r="C4" s="27"/>
      <c r="D4" s="27"/>
      <c r="E4" s="27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</row>
    <row r="5" spans="1:34" ht="12.75" customHeight="1">
      <c r="A5" s="30" t="s">
        <v>519</v>
      </c>
      <c r="B5" s="30" t="s">
        <v>248</v>
      </c>
      <c r="C5" s="30" t="s">
        <v>249</v>
      </c>
      <c r="D5" s="30" t="s">
        <v>250</v>
      </c>
      <c r="E5" s="27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</row>
    <row r="6" spans="1:34" ht="12.75" customHeight="1">
      <c r="A6" s="77" t="s">
        <v>520</v>
      </c>
      <c r="B6" s="32">
        <v>297646</v>
      </c>
      <c r="C6" s="32">
        <v>101508</v>
      </c>
      <c r="D6" s="32">
        <f t="shared" ref="D6:D18" si="0">+B6+C6</f>
        <v>399154</v>
      </c>
      <c r="E6" s="55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</row>
    <row r="7" spans="1:34" ht="12.75" customHeight="1">
      <c r="A7" s="77" t="s">
        <v>521</v>
      </c>
      <c r="B7" s="34">
        <v>65661</v>
      </c>
      <c r="C7" s="34">
        <v>20129</v>
      </c>
      <c r="D7" s="34">
        <f t="shared" si="0"/>
        <v>85790</v>
      </c>
      <c r="E7" s="55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</row>
    <row r="8" spans="1:34" ht="12.75" customHeight="1">
      <c r="A8" s="77" t="s">
        <v>522</v>
      </c>
      <c r="B8" s="34">
        <v>5536</v>
      </c>
      <c r="C8" s="34">
        <v>9448</v>
      </c>
      <c r="D8" s="34">
        <f t="shared" si="0"/>
        <v>14984</v>
      </c>
      <c r="E8" s="55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</row>
    <row r="9" spans="1:34" ht="12.75" customHeight="1">
      <c r="A9" s="77" t="s">
        <v>523</v>
      </c>
      <c r="B9" s="34">
        <v>10350</v>
      </c>
      <c r="C9" s="34">
        <v>6460</v>
      </c>
      <c r="D9" s="34">
        <f t="shared" si="0"/>
        <v>16810</v>
      </c>
      <c r="E9" s="55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</row>
    <row r="10" spans="1:34" ht="12.75" customHeight="1">
      <c r="A10" s="77" t="s">
        <v>524</v>
      </c>
      <c r="B10" s="34">
        <v>1852</v>
      </c>
      <c r="C10" s="34">
        <v>3176</v>
      </c>
      <c r="D10" s="34">
        <f t="shared" si="0"/>
        <v>5028</v>
      </c>
      <c r="E10" s="55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</row>
    <row r="11" spans="1:34" ht="12.75" customHeight="1">
      <c r="A11" s="77" t="s">
        <v>525</v>
      </c>
      <c r="B11" s="34">
        <v>3708</v>
      </c>
      <c r="C11" s="34">
        <v>4035</v>
      </c>
      <c r="D11" s="34">
        <f t="shared" si="0"/>
        <v>7743</v>
      </c>
      <c r="E11" s="55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</row>
    <row r="12" spans="1:34" ht="12.75" customHeight="1">
      <c r="A12" s="77" t="s">
        <v>526</v>
      </c>
      <c r="B12" s="34">
        <v>1495</v>
      </c>
      <c r="C12" s="34">
        <v>1970</v>
      </c>
      <c r="D12" s="34">
        <f t="shared" si="0"/>
        <v>3465</v>
      </c>
      <c r="E12" s="55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</row>
    <row r="13" spans="1:34" ht="12.75" customHeight="1">
      <c r="A13" s="77" t="s">
        <v>527</v>
      </c>
      <c r="B13" s="34">
        <v>3198</v>
      </c>
      <c r="C13" s="34">
        <v>2098</v>
      </c>
      <c r="D13" s="34">
        <f t="shared" si="0"/>
        <v>5296</v>
      </c>
      <c r="E13" s="55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</row>
    <row r="14" spans="1:34" ht="12.75" customHeight="1">
      <c r="A14" s="77" t="s">
        <v>528</v>
      </c>
      <c r="B14" s="34">
        <v>3633</v>
      </c>
      <c r="C14" s="34">
        <v>2928</v>
      </c>
      <c r="D14" s="34">
        <f t="shared" si="0"/>
        <v>6561</v>
      </c>
      <c r="E14" s="55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</row>
    <row r="15" spans="1:34" ht="12.75" customHeight="1">
      <c r="A15" s="77" t="s">
        <v>529</v>
      </c>
      <c r="B15" s="34">
        <v>6883</v>
      </c>
      <c r="C15" s="34">
        <v>2289</v>
      </c>
      <c r="D15" s="34">
        <f t="shared" si="0"/>
        <v>9172</v>
      </c>
      <c r="E15" s="55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</row>
    <row r="16" spans="1:34" ht="12.75" customHeight="1">
      <c r="A16" s="77" t="s">
        <v>623</v>
      </c>
      <c r="B16" s="34">
        <v>16754</v>
      </c>
      <c r="C16" s="34">
        <v>15311</v>
      </c>
      <c r="D16" s="34">
        <f t="shared" si="0"/>
        <v>32065</v>
      </c>
      <c r="E16" s="55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</row>
    <row r="17" spans="1:34" ht="12.75" customHeight="1">
      <c r="A17" s="77" t="s">
        <v>531</v>
      </c>
      <c r="B17" s="34">
        <v>20778</v>
      </c>
      <c r="C17" s="34">
        <v>11385</v>
      </c>
      <c r="D17" s="34">
        <f t="shared" si="0"/>
        <v>32163</v>
      </c>
      <c r="E17" s="55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</row>
    <row r="18" spans="1:34" ht="12.75" customHeight="1">
      <c r="A18" s="77" t="s">
        <v>257</v>
      </c>
      <c r="B18" s="34"/>
      <c r="C18" s="34">
        <v>22</v>
      </c>
      <c r="D18" s="34">
        <f t="shared" si="0"/>
        <v>22</v>
      </c>
      <c r="E18" s="55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</row>
    <row r="19" spans="1:34" ht="12.75" customHeight="1">
      <c r="A19" s="42" t="s">
        <v>258</v>
      </c>
      <c r="B19" s="43">
        <f t="shared" ref="B19:D19" si="1">SUM(B6:B18)</f>
        <v>437494</v>
      </c>
      <c r="C19" s="43">
        <f t="shared" si="1"/>
        <v>180759</v>
      </c>
      <c r="D19" s="43">
        <f t="shared" si="1"/>
        <v>618253</v>
      </c>
      <c r="E19" s="55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</row>
    <row r="20" spans="1:34" ht="12.75" customHeight="1">
      <c r="A20" s="28" t="s">
        <v>624</v>
      </c>
      <c r="B20" s="46"/>
      <c r="C20" s="46"/>
      <c r="D20" s="46"/>
      <c r="E20" s="27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</row>
    <row r="21" spans="1:34" ht="12.75" customHeight="1">
      <c r="A21" s="28"/>
      <c r="B21" s="27"/>
      <c r="C21" s="27"/>
      <c r="D21" s="27"/>
      <c r="E21" s="27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</row>
    <row r="22" spans="1:34" ht="12.75" customHeight="1">
      <c r="A22" s="29" t="s">
        <v>625</v>
      </c>
      <c r="B22" s="27"/>
      <c r="C22" s="27"/>
      <c r="D22" s="27"/>
      <c r="E22" s="27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9" t="s">
        <v>626</v>
      </c>
      <c r="S22" s="27"/>
      <c r="T22" s="27"/>
      <c r="U22" s="27"/>
      <c r="V22" s="27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</row>
    <row r="23" spans="1:34" ht="12.75" customHeight="1">
      <c r="A23" s="29" t="s">
        <v>627</v>
      </c>
      <c r="B23" s="27"/>
      <c r="C23" s="27"/>
      <c r="D23" s="27"/>
      <c r="E23" s="27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9" t="s">
        <v>628</v>
      </c>
      <c r="S23" s="27"/>
      <c r="T23" s="27"/>
      <c r="U23" s="27"/>
      <c r="V23" s="27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</row>
    <row r="24" spans="1:34" ht="12.75" customHeight="1">
      <c r="A24" s="56" t="s">
        <v>253</v>
      </c>
      <c r="B24" s="56" t="s">
        <v>520</v>
      </c>
      <c r="C24" s="56" t="s">
        <v>521</v>
      </c>
      <c r="D24" s="56" t="s">
        <v>522</v>
      </c>
      <c r="E24" s="56" t="s">
        <v>537</v>
      </c>
      <c r="F24" s="56" t="s">
        <v>524</v>
      </c>
      <c r="G24" s="56" t="s">
        <v>525</v>
      </c>
      <c r="H24" s="56" t="s">
        <v>526</v>
      </c>
      <c r="I24" s="56" t="s">
        <v>538</v>
      </c>
      <c r="J24" s="56" t="s">
        <v>528</v>
      </c>
      <c r="K24" s="56" t="s">
        <v>529</v>
      </c>
      <c r="L24" s="56" t="s">
        <v>629</v>
      </c>
      <c r="M24" s="56" t="s">
        <v>531</v>
      </c>
      <c r="N24" s="56" t="s">
        <v>257</v>
      </c>
      <c r="O24" s="56" t="s">
        <v>329</v>
      </c>
      <c r="P24" s="28"/>
      <c r="Q24" s="28"/>
      <c r="R24" s="56" t="s">
        <v>253</v>
      </c>
      <c r="S24" s="56" t="s">
        <v>520</v>
      </c>
      <c r="T24" s="56" t="s">
        <v>521</v>
      </c>
      <c r="U24" s="56" t="s">
        <v>522</v>
      </c>
      <c r="V24" s="56" t="s">
        <v>537</v>
      </c>
      <c r="W24" s="56" t="s">
        <v>524</v>
      </c>
      <c r="X24" s="56" t="s">
        <v>525</v>
      </c>
      <c r="Y24" s="56" t="s">
        <v>526</v>
      </c>
      <c r="Z24" s="56" t="s">
        <v>538</v>
      </c>
      <c r="AA24" s="56" t="s">
        <v>528</v>
      </c>
      <c r="AB24" s="56" t="s">
        <v>529</v>
      </c>
      <c r="AC24" s="56" t="s">
        <v>630</v>
      </c>
      <c r="AD24" s="56" t="s">
        <v>531</v>
      </c>
      <c r="AE24" s="56" t="s">
        <v>257</v>
      </c>
      <c r="AF24" s="56" t="s">
        <v>329</v>
      </c>
      <c r="AG24" s="28"/>
      <c r="AH24" s="28"/>
    </row>
    <row r="25" spans="1:34" ht="12.75" customHeight="1">
      <c r="A25" s="39" t="s">
        <v>254</v>
      </c>
      <c r="B25" s="32">
        <v>87788</v>
      </c>
      <c r="C25" s="32">
        <v>25680</v>
      </c>
      <c r="D25" s="40">
        <v>2057</v>
      </c>
      <c r="E25" s="40">
        <v>5866</v>
      </c>
      <c r="F25" s="40">
        <v>907</v>
      </c>
      <c r="G25" s="40">
        <v>1868</v>
      </c>
      <c r="H25" s="40">
        <v>15</v>
      </c>
      <c r="I25" s="40">
        <v>1598</v>
      </c>
      <c r="J25" s="40">
        <v>1812</v>
      </c>
      <c r="K25" s="40">
        <v>4688</v>
      </c>
      <c r="L25" s="40">
        <v>8639</v>
      </c>
      <c r="M25" s="40">
        <v>8647</v>
      </c>
      <c r="N25" s="40"/>
      <c r="O25" s="86">
        <f t="shared" ref="O25:O27" si="2">SUM(B25:N25)</f>
        <v>149565</v>
      </c>
      <c r="P25" s="28"/>
      <c r="Q25" s="50"/>
      <c r="R25" s="39" t="s">
        <v>254</v>
      </c>
      <c r="S25" s="32">
        <v>41486</v>
      </c>
      <c r="T25" s="32">
        <v>11432</v>
      </c>
      <c r="U25" s="40">
        <v>4332</v>
      </c>
      <c r="V25" s="40">
        <v>4305</v>
      </c>
      <c r="W25" s="40">
        <v>1754</v>
      </c>
      <c r="X25" s="40">
        <v>2290</v>
      </c>
      <c r="Y25" s="40">
        <v>1</v>
      </c>
      <c r="Z25" s="40">
        <v>916</v>
      </c>
      <c r="AA25" s="40">
        <v>1635</v>
      </c>
      <c r="AB25" s="40">
        <v>1650</v>
      </c>
      <c r="AC25" s="40">
        <v>9029</v>
      </c>
      <c r="AD25" s="40">
        <v>5620</v>
      </c>
      <c r="AE25" s="40">
        <v>9</v>
      </c>
      <c r="AF25" s="40">
        <f t="shared" ref="AF25:AF27" si="3">SUM(S25:AE25)</f>
        <v>84459</v>
      </c>
      <c r="AG25" s="28"/>
      <c r="AH25" s="57"/>
    </row>
    <row r="26" spans="1:34" ht="12.75" customHeight="1">
      <c r="A26" s="31" t="s">
        <v>255</v>
      </c>
      <c r="B26" s="34">
        <v>209858</v>
      </c>
      <c r="C26" s="34">
        <v>39981</v>
      </c>
      <c r="D26" s="41">
        <v>3479</v>
      </c>
      <c r="E26" s="41">
        <v>4484</v>
      </c>
      <c r="F26" s="41">
        <v>945</v>
      </c>
      <c r="G26" s="41">
        <v>1840</v>
      </c>
      <c r="H26" s="41">
        <v>1480</v>
      </c>
      <c r="I26" s="41">
        <v>1600</v>
      </c>
      <c r="J26" s="41">
        <v>1821</v>
      </c>
      <c r="K26" s="41">
        <v>2195</v>
      </c>
      <c r="L26" s="41">
        <v>8115</v>
      </c>
      <c r="M26" s="41">
        <v>12131</v>
      </c>
      <c r="N26" s="41"/>
      <c r="O26" s="87">
        <f t="shared" si="2"/>
        <v>287929</v>
      </c>
      <c r="P26" s="28"/>
      <c r="Q26" s="50"/>
      <c r="R26" s="31" t="s">
        <v>255</v>
      </c>
      <c r="S26" s="34">
        <v>60022</v>
      </c>
      <c r="T26" s="34">
        <v>8697</v>
      </c>
      <c r="U26" s="41">
        <v>5116</v>
      </c>
      <c r="V26" s="41">
        <v>2155</v>
      </c>
      <c r="W26" s="41">
        <v>1422</v>
      </c>
      <c r="X26" s="41">
        <v>1745</v>
      </c>
      <c r="Y26" s="41">
        <v>1969</v>
      </c>
      <c r="Z26" s="41">
        <v>1182</v>
      </c>
      <c r="AA26" s="41">
        <v>1293</v>
      </c>
      <c r="AB26" s="41">
        <v>639</v>
      </c>
      <c r="AC26" s="41">
        <v>6282</v>
      </c>
      <c r="AD26" s="41">
        <v>5765</v>
      </c>
      <c r="AE26" s="41">
        <v>13</v>
      </c>
      <c r="AF26" s="41">
        <f t="shared" si="3"/>
        <v>96300</v>
      </c>
      <c r="AG26" s="28"/>
      <c r="AH26" s="50"/>
    </row>
    <row r="27" spans="1:34" ht="12.75" customHeight="1">
      <c r="A27" s="31" t="s">
        <v>257</v>
      </c>
      <c r="B27" s="34"/>
      <c r="C27" s="34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87">
        <f t="shared" si="2"/>
        <v>0</v>
      </c>
      <c r="P27" s="28"/>
      <c r="Q27" s="50"/>
      <c r="R27" s="31" t="s">
        <v>257</v>
      </c>
      <c r="S27" s="34"/>
      <c r="T27" s="34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>
        <f t="shared" si="3"/>
        <v>0</v>
      </c>
      <c r="AG27" s="28"/>
      <c r="AH27" s="50"/>
    </row>
    <row r="28" spans="1:34" ht="12.75" customHeight="1">
      <c r="A28" s="42" t="s">
        <v>258</v>
      </c>
      <c r="B28" s="43">
        <f t="shared" ref="B28:O28" si="4">SUM(B25:B27)</f>
        <v>297646</v>
      </c>
      <c r="C28" s="43">
        <f t="shared" si="4"/>
        <v>65661</v>
      </c>
      <c r="D28" s="43">
        <f t="shared" si="4"/>
        <v>5536</v>
      </c>
      <c r="E28" s="43">
        <f t="shared" si="4"/>
        <v>10350</v>
      </c>
      <c r="F28" s="43">
        <f t="shared" si="4"/>
        <v>1852</v>
      </c>
      <c r="G28" s="43">
        <f t="shared" si="4"/>
        <v>3708</v>
      </c>
      <c r="H28" s="43">
        <f t="shared" si="4"/>
        <v>1495</v>
      </c>
      <c r="I28" s="43">
        <f t="shared" si="4"/>
        <v>3198</v>
      </c>
      <c r="J28" s="43">
        <f t="shared" si="4"/>
        <v>3633</v>
      </c>
      <c r="K28" s="43">
        <f t="shared" si="4"/>
        <v>6883</v>
      </c>
      <c r="L28" s="43">
        <f t="shared" si="4"/>
        <v>16754</v>
      </c>
      <c r="M28" s="43">
        <f t="shared" si="4"/>
        <v>20778</v>
      </c>
      <c r="N28" s="43">
        <f t="shared" si="4"/>
        <v>0</v>
      </c>
      <c r="O28" s="43">
        <f t="shared" si="4"/>
        <v>437494</v>
      </c>
      <c r="P28" s="28"/>
      <c r="Q28" s="50"/>
      <c r="R28" s="42" t="s">
        <v>258</v>
      </c>
      <c r="S28" s="43">
        <f t="shared" ref="S28:AF28" si="5">SUM(S25:S27)</f>
        <v>101508</v>
      </c>
      <c r="T28" s="43">
        <f t="shared" si="5"/>
        <v>20129</v>
      </c>
      <c r="U28" s="43">
        <f t="shared" si="5"/>
        <v>9448</v>
      </c>
      <c r="V28" s="43">
        <f t="shared" si="5"/>
        <v>6460</v>
      </c>
      <c r="W28" s="43">
        <f t="shared" si="5"/>
        <v>3176</v>
      </c>
      <c r="X28" s="43">
        <f t="shared" si="5"/>
        <v>4035</v>
      </c>
      <c r="Y28" s="43">
        <f t="shared" si="5"/>
        <v>1970</v>
      </c>
      <c r="Z28" s="43">
        <f t="shared" si="5"/>
        <v>2098</v>
      </c>
      <c r="AA28" s="43">
        <f t="shared" si="5"/>
        <v>2928</v>
      </c>
      <c r="AB28" s="43">
        <f t="shared" si="5"/>
        <v>2289</v>
      </c>
      <c r="AC28" s="43">
        <f t="shared" si="5"/>
        <v>15311</v>
      </c>
      <c r="AD28" s="43">
        <f t="shared" si="5"/>
        <v>11385</v>
      </c>
      <c r="AE28" s="43">
        <f t="shared" si="5"/>
        <v>22</v>
      </c>
      <c r="AF28" s="44">
        <f t="shared" si="5"/>
        <v>180759</v>
      </c>
      <c r="AG28" s="28"/>
      <c r="AH28" s="50"/>
    </row>
    <row r="29" spans="1:34" ht="12.75" customHeight="1">
      <c r="A29" s="28" t="s">
        <v>624</v>
      </c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28"/>
      <c r="Q29" s="50"/>
      <c r="R29" s="28" t="s">
        <v>624</v>
      </c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28"/>
      <c r="AH29" s="28"/>
    </row>
    <row r="30" spans="1:34" ht="12.75" customHeight="1">
      <c r="A30" s="28"/>
      <c r="B30" s="27"/>
      <c r="C30" s="27"/>
      <c r="D30" s="27"/>
      <c r="E30" s="27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50"/>
      <c r="R30" s="28"/>
      <c r="S30" s="27"/>
      <c r="T30" s="27"/>
      <c r="U30" s="27"/>
      <c r="V30" s="27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</row>
    <row r="31" spans="1:34" ht="12.75" customHeight="1">
      <c r="A31" s="29" t="s">
        <v>631</v>
      </c>
      <c r="B31" s="27"/>
      <c r="C31" s="27"/>
      <c r="D31" s="27"/>
      <c r="E31" s="27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50"/>
      <c r="R31" s="29" t="s">
        <v>632</v>
      </c>
      <c r="S31" s="27"/>
      <c r="T31" s="27"/>
      <c r="U31" s="27"/>
      <c r="V31" s="27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</row>
    <row r="32" spans="1:34" ht="12.75" customHeight="1">
      <c r="A32" s="29" t="s">
        <v>633</v>
      </c>
      <c r="B32" s="27"/>
      <c r="C32" s="27"/>
      <c r="D32" s="27"/>
      <c r="E32" s="27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50"/>
      <c r="R32" s="29" t="s">
        <v>634</v>
      </c>
      <c r="S32" s="27"/>
      <c r="T32" s="27"/>
      <c r="U32" s="27"/>
      <c r="V32" s="27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</row>
    <row r="33" spans="1:34" ht="12.75" customHeight="1">
      <c r="A33" s="54" t="s">
        <v>261</v>
      </c>
      <c r="B33" s="56" t="s">
        <v>520</v>
      </c>
      <c r="C33" s="56" t="s">
        <v>521</v>
      </c>
      <c r="D33" s="56" t="s">
        <v>522</v>
      </c>
      <c r="E33" s="56" t="s">
        <v>537</v>
      </c>
      <c r="F33" s="56" t="s">
        <v>524</v>
      </c>
      <c r="G33" s="56" t="s">
        <v>525</v>
      </c>
      <c r="H33" s="56" t="s">
        <v>526</v>
      </c>
      <c r="I33" s="56" t="s">
        <v>538</v>
      </c>
      <c r="J33" s="56" t="s">
        <v>528</v>
      </c>
      <c r="K33" s="56" t="s">
        <v>529</v>
      </c>
      <c r="L33" s="56" t="s">
        <v>635</v>
      </c>
      <c r="M33" s="56" t="s">
        <v>531</v>
      </c>
      <c r="N33" s="56" t="s">
        <v>257</v>
      </c>
      <c r="O33" s="56" t="s">
        <v>329</v>
      </c>
      <c r="P33" s="28"/>
      <c r="Q33" s="50"/>
      <c r="R33" s="54" t="s">
        <v>261</v>
      </c>
      <c r="S33" s="56" t="s">
        <v>520</v>
      </c>
      <c r="T33" s="56" t="s">
        <v>521</v>
      </c>
      <c r="U33" s="56" t="s">
        <v>522</v>
      </c>
      <c r="V33" s="56" t="s">
        <v>537</v>
      </c>
      <c r="W33" s="56" t="s">
        <v>524</v>
      </c>
      <c r="X33" s="56" t="s">
        <v>525</v>
      </c>
      <c r="Y33" s="56" t="s">
        <v>526</v>
      </c>
      <c r="Z33" s="56" t="s">
        <v>538</v>
      </c>
      <c r="AA33" s="56" t="s">
        <v>528</v>
      </c>
      <c r="AB33" s="56" t="s">
        <v>529</v>
      </c>
      <c r="AC33" s="56" t="s">
        <v>636</v>
      </c>
      <c r="AD33" s="56" t="s">
        <v>531</v>
      </c>
      <c r="AE33" s="56" t="s">
        <v>257</v>
      </c>
      <c r="AF33" s="56" t="s">
        <v>329</v>
      </c>
      <c r="AG33" s="28"/>
      <c r="AH33" s="28"/>
    </row>
    <row r="34" spans="1:34" ht="12.75" customHeight="1">
      <c r="A34" s="39" t="s">
        <v>262</v>
      </c>
      <c r="B34" s="32">
        <v>443</v>
      </c>
      <c r="C34" s="32">
        <v>113</v>
      </c>
      <c r="D34" s="32">
        <v>44</v>
      </c>
      <c r="E34" s="32">
        <v>79</v>
      </c>
      <c r="F34" s="32">
        <v>29</v>
      </c>
      <c r="G34" s="32">
        <v>28</v>
      </c>
      <c r="H34" s="32">
        <v>10</v>
      </c>
      <c r="I34" s="32">
        <v>10</v>
      </c>
      <c r="J34" s="32">
        <v>1</v>
      </c>
      <c r="K34" s="32">
        <v>2</v>
      </c>
      <c r="L34" s="32">
        <v>280</v>
      </c>
      <c r="M34" s="32">
        <v>49</v>
      </c>
      <c r="N34" s="32"/>
      <c r="O34" s="88">
        <f t="shared" ref="O34:O41" si="6">SUM(B34:N34)</f>
        <v>1088</v>
      </c>
      <c r="P34" s="28"/>
      <c r="Q34" s="50"/>
      <c r="R34" s="39" t="s">
        <v>262</v>
      </c>
      <c r="S34" s="32">
        <v>37</v>
      </c>
      <c r="T34" s="32">
        <v>12</v>
      </c>
      <c r="U34" s="32">
        <v>6</v>
      </c>
      <c r="V34" s="32">
        <v>3</v>
      </c>
      <c r="W34" s="32">
        <v>3</v>
      </c>
      <c r="X34" s="32">
        <v>3</v>
      </c>
      <c r="Y34" s="32">
        <v>0</v>
      </c>
      <c r="Z34" s="32">
        <v>1</v>
      </c>
      <c r="AA34" s="32">
        <v>0</v>
      </c>
      <c r="AB34" s="32">
        <v>1</v>
      </c>
      <c r="AC34" s="32">
        <v>9</v>
      </c>
      <c r="AD34" s="32">
        <v>5</v>
      </c>
      <c r="AE34" s="32">
        <v>0</v>
      </c>
      <c r="AF34" s="32">
        <f t="shared" ref="AF34:AF41" si="7">SUM(S34:AE34)</f>
        <v>80</v>
      </c>
      <c r="AG34" s="28"/>
      <c r="AH34" s="57"/>
    </row>
    <row r="35" spans="1:34" ht="12.75" customHeight="1">
      <c r="A35" s="31" t="s">
        <v>263</v>
      </c>
      <c r="B35" s="34">
        <v>14893</v>
      </c>
      <c r="C35" s="34">
        <v>1653</v>
      </c>
      <c r="D35" s="34">
        <v>384</v>
      </c>
      <c r="E35" s="34">
        <v>567</v>
      </c>
      <c r="F35" s="34">
        <v>172</v>
      </c>
      <c r="G35" s="34">
        <v>202</v>
      </c>
      <c r="H35" s="34">
        <v>204</v>
      </c>
      <c r="I35" s="34">
        <v>105</v>
      </c>
      <c r="J35" s="34">
        <v>16</v>
      </c>
      <c r="K35" s="34">
        <v>37</v>
      </c>
      <c r="L35" s="34">
        <v>1724</v>
      </c>
      <c r="M35" s="34">
        <v>552</v>
      </c>
      <c r="N35" s="34"/>
      <c r="O35" s="89">
        <f t="shared" si="6"/>
        <v>20509</v>
      </c>
      <c r="P35" s="28"/>
      <c r="Q35" s="50"/>
      <c r="R35" s="31" t="s">
        <v>263</v>
      </c>
      <c r="S35" s="34">
        <v>1409</v>
      </c>
      <c r="T35" s="34">
        <v>279</v>
      </c>
      <c r="U35" s="34">
        <v>225</v>
      </c>
      <c r="V35" s="34">
        <v>187</v>
      </c>
      <c r="W35" s="34">
        <v>89</v>
      </c>
      <c r="X35" s="34">
        <v>92</v>
      </c>
      <c r="Y35" s="34">
        <v>47</v>
      </c>
      <c r="Z35" s="34">
        <v>31</v>
      </c>
      <c r="AA35" s="34">
        <v>9</v>
      </c>
      <c r="AB35" s="34">
        <v>5</v>
      </c>
      <c r="AC35" s="34">
        <v>386</v>
      </c>
      <c r="AD35" s="34">
        <v>144</v>
      </c>
      <c r="AE35" s="34">
        <v>0</v>
      </c>
      <c r="AF35" s="34">
        <f t="shared" si="7"/>
        <v>2903</v>
      </c>
      <c r="AG35" s="28"/>
      <c r="AH35" s="50"/>
    </row>
    <row r="36" spans="1:34" ht="12.75" customHeight="1">
      <c r="A36" s="31" t="s">
        <v>264</v>
      </c>
      <c r="B36" s="34">
        <v>109146</v>
      </c>
      <c r="C36" s="34">
        <v>9858</v>
      </c>
      <c r="D36" s="34">
        <v>1465</v>
      </c>
      <c r="E36" s="34">
        <v>2047</v>
      </c>
      <c r="F36" s="34">
        <v>596</v>
      </c>
      <c r="G36" s="34">
        <v>860</v>
      </c>
      <c r="H36" s="34">
        <v>905</v>
      </c>
      <c r="I36" s="34">
        <v>562</v>
      </c>
      <c r="J36" s="34">
        <v>249</v>
      </c>
      <c r="K36" s="34">
        <v>254</v>
      </c>
      <c r="L36" s="34">
        <v>5678</v>
      </c>
      <c r="M36" s="34">
        <v>3695</v>
      </c>
      <c r="N36" s="34"/>
      <c r="O36" s="89">
        <f t="shared" si="6"/>
        <v>135315</v>
      </c>
      <c r="P36" s="28"/>
      <c r="Q36" s="50"/>
      <c r="R36" s="31" t="s">
        <v>264</v>
      </c>
      <c r="S36" s="34">
        <v>33159</v>
      </c>
      <c r="T36" s="34">
        <v>4574</v>
      </c>
      <c r="U36" s="34">
        <v>3386</v>
      </c>
      <c r="V36" s="34">
        <v>1981</v>
      </c>
      <c r="W36" s="34">
        <v>1395</v>
      </c>
      <c r="X36" s="34">
        <v>1443</v>
      </c>
      <c r="Y36" s="34">
        <v>1160</v>
      </c>
      <c r="Z36" s="34">
        <v>586</v>
      </c>
      <c r="AA36" s="34">
        <v>187</v>
      </c>
      <c r="AB36" s="34">
        <v>193</v>
      </c>
      <c r="AC36" s="34">
        <v>5176</v>
      </c>
      <c r="AD36" s="34">
        <v>2875</v>
      </c>
      <c r="AE36" s="34">
        <v>4</v>
      </c>
      <c r="AF36" s="34">
        <f t="shared" si="7"/>
        <v>56119</v>
      </c>
      <c r="AG36" s="28"/>
      <c r="AH36" s="50"/>
    </row>
    <row r="37" spans="1:34" ht="12.75" customHeight="1">
      <c r="A37" s="31" t="s">
        <v>265</v>
      </c>
      <c r="B37" s="34">
        <v>86199</v>
      </c>
      <c r="C37" s="34">
        <v>12130</v>
      </c>
      <c r="D37" s="34">
        <v>1117</v>
      </c>
      <c r="E37" s="34">
        <v>1809</v>
      </c>
      <c r="F37" s="34">
        <v>439</v>
      </c>
      <c r="G37" s="34">
        <v>700</v>
      </c>
      <c r="H37" s="34">
        <v>356</v>
      </c>
      <c r="I37" s="34">
        <v>700</v>
      </c>
      <c r="J37" s="34">
        <v>523</v>
      </c>
      <c r="K37" s="34">
        <v>533</v>
      </c>
      <c r="L37" s="34">
        <v>3946</v>
      </c>
      <c r="M37" s="34">
        <v>4422</v>
      </c>
      <c r="N37" s="34"/>
      <c r="O37" s="89">
        <f t="shared" si="6"/>
        <v>112874</v>
      </c>
      <c r="P37" s="28"/>
      <c r="Q37" s="50"/>
      <c r="R37" s="31" t="s">
        <v>265</v>
      </c>
      <c r="S37" s="34">
        <v>36860</v>
      </c>
      <c r="T37" s="34">
        <v>5328</v>
      </c>
      <c r="U37" s="34">
        <v>2872</v>
      </c>
      <c r="V37" s="34">
        <v>1778</v>
      </c>
      <c r="W37" s="34">
        <v>965</v>
      </c>
      <c r="X37" s="34">
        <v>1169</v>
      </c>
      <c r="Y37" s="34">
        <v>735</v>
      </c>
      <c r="Z37" s="34">
        <v>598</v>
      </c>
      <c r="AA37" s="34">
        <v>464</v>
      </c>
      <c r="AB37" s="34">
        <v>408</v>
      </c>
      <c r="AC37" s="34">
        <v>4783</v>
      </c>
      <c r="AD37" s="34">
        <v>3263</v>
      </c>
      <c r="AE37" s="34">
        <v>8</v>
      </c>
      <c r="AF37" s="34">
        <f t="shared" si="7"/>
        <v>59231</v>
      </c>
      <c r="AG37" s="28"/>
      <c r="AH37" s="50"/>
    </row>
    <row r="38" spans="1:34" ht="12.75" customHeight="1">
      <c r="A38" s="31" t="s">
        <v>266</v>
      </c>
      <c r="B38" s="34">
        <v>44791</v>
      </c>
      <c r="C38" s="34">
        <v>16027</v>
      </c>
      <c r="D38" s="34">
        <v>960</v>
      </c>
      <c r="E38" s="34">
        <v>2157</v>
      </c>
      <c r="F38" s="34">
        <v>262</v>
      </c>
      <c r="G38" s="34">
        <v>651</v>
      </c>
      <c r="H38" s="34">
        <v>18</v>
      </c>
      <c r="I38" s="34">
        <v>652</v>
      </c>
      <c r="J38" s="34">
        <v>847</v>
      </c>
      <c r="K38" s="34">
        <v>1224</v>
      </c>
      <c r="L38" s="34">
        <v>2983</v>
      </c>
      <c r="M38" s="34">
        <v>4815</v>
      </c>
      <c r="N38" s="34"/>
      <c r="O38" s="89">
        <f t="shared" si="6"/>
        <v>75387</v>
      </c>
      <c r="P38" s="28"/>
      <c r="Q38" s="50"/>
      <c r="R38" s="31" t="s">
        <v>266</v>
      </c>
      <c r="S38" s="34">
        <v>16566</v>
      </c>
      <c r="T38" s="34">
        <v>4679</v>
      </c>
      <c r="U38" s="34">
        <v>1573</v>
      </c>
      <c r="V38" s="34">
        <v>1267</v>
      </c>
      <c r="W38" s="34">
        <v>454</v>
      </c>
      <c r="X38" s="34">
        <v>684</v>
      </c>
      <c r="Y38" s="34">
        <v>28</v>
      </c>
      <c r="Z38" s="34">
        <v>422</v>
      </c>
      <c r="AA38" s="34">
        <v>680</v>
      </c>
      <c r="AB38" s="34">
        <v>471</v>
      </c>
      <c r="AC38" s="34">
        <v>2938</v>
      </c>
      <c r="AD38" s="34">
        <v>2314</v>
      </c>
      <c r="AE38" s="34">
        <v>5</v>
      </c>
      <c r="AF38" s="34">
        <f t="shared" si="7"/>
        <v>32081</v>
      </c>
      <c r="AG38" s="28"/>
      <c r="AH38" s="50"/>
    </row>
    <row r="39" spans="1:34" ht="12.75" customHeight="1">
      <c r="A39" s="31" t="s">
        <v>267</v>
      </c>
      <c r="B39" s="34">
        <v>31787</v>
      </c>
      <c r="C39" s="34">
        <v>18756</v>
      </c>
      <c r="D39" s="34">
        <v>986</v>
      </c>
      <c r="E39" s="34">
        <v>2732</v>
      </c>
      <c r="F39" s="34">
        <v>251</v>
      </c>
      <c r="G39" s="34">
        <v>802</v>
      </c>
      <c r="H39" s="34">
        <v>2</v>
      </c>
      <c r="I39" s="34">
        <v>779</v>
      </c>
      <c r="J39" s="34">
        <v>1166</v>
      </c>
      <c r="K39" s="34">
        <v>2488</v>
      </c>
      <c r="L39" s="34">
        <v>1811</v>
      </c>
      <c r="M39" s="34">
        <v>4946</v>
      </c>
      <c r="N39" s="34"/>
      <c r="O39" s="89">
        <f t="shared" si="6"/>
        <v>66506</v>
      </c>
      <c r="P39" s="28"/>
      <c r="Q39" s="50"/>
      <c r="R39" s="31" t="s">
        <v>267</v>
      </c>
      <c r="S39" s="34">
        <v>10664</v>
      </c>
      <c r="T39" s="34">
        <v>4154</v>
      </c>
      <c r="U39" s="34">
        <v>1036</v>
      </c>
      <c r="V39" s="34">
        <v>955</v>
      </c>
      <c r="W39" s="34">
        <v>209</v>
      </c>
      <c r="X39" s="34">
        <v>472</v>
      </c>
      <c r="Y39" s="34">
        <v>0</v>
      </c>
      <c r="Z39" s="34">
        <v>333</v>
      </c>
      <c r="AA39" s="34">
        <v>895</v>
      </c>
      <c r="AB39" s="34">
        <v>710</v>
      </c>
      <c r="AC39" s="34">
        <v>1668</v>
      </c>
      <c r="AD39" s="34">
        <v>2124</v>
      </c>
      <c r="AE39" s="34">
        <v>5</v>
      </c>
      <c r="AF39" s="34">
        <f t="shared" si="7"/>
        <v>23225</v>
      </c>
      <c r="AG39" s="28"/>
      <c r="AH39" s="50"/>
    </row>
    <row r="40" spans="1:34" ht="12.75" customHeight="1">
      <c r="A40" s="31" t="s">
        <v>268</v>
      </c>
      <c r="B40" s="34">
        <v>10387</v>
      </c>
      <c r="C40" s="34">
        <v>7124</v>
      </c>
      <c r="D40" s="34">
        <v>580</v>
      </c>
      <c r="E40" s="34">
        <v>959</v>
      </c>
      <c r="F40" s="34">
        <v>103</v>
      </c>
      <c r="G40" s="34">
        <v>465</v>
      </c>
      <c r="H40" s="34"/>
      <c r="I40" s="34">
        <v>390</v>
      </c>
      <c r="J40" s="34">
        <v>831</v>
      </c>
      <c r="K40" s="34">
        <v>2345</v>
      </c>
      <c r="L40" s="34">
        <v>332</v>
      </c>
      <c r="M40" s="34">
        <v>2299</v>
      </c>
      <c r="N40" s="34"/>
      <c r="O40" s="89">
        <f t="shared" si="6"/>
        <v>25815</v>
      </c>
      <c r="P40" s="28"/>
      <c r="Q40" s="50"/>
      <c r="R40" s="31" t="s">
        <v>268</v>
      </c>
      <c r="S40" s="34">
        <v>2813</v>
      </c>
      <c r="T40" s="34">
        <v>1103</v>
      </c>
      <c r="U40" s="34">
        <v>350</v>
      </c>
      <c r="V40" s="34">
        <v>289</v>
      </c>
      <c r="W40" s="34">
        <v>61</v>
      </c>
      <c r="X40" s="34">
        <v>172</v>
      </c>
      <c r="Y40" s="34">
        <v>0</v>
      </c>
      <c r="Z40" s="34">
        <v>127</v>
      </c>
      <c r="AA40" s="34">
        <v>693</v>
      </c>
      <c r="AB40" s="34">
        <v>501</v>
      </c>
      <c r="AC40" s="34">
        <v>351</v>
      </c>
      <c r="AD40" s="34">
        <v>660</v>
      </c>
      <c r="AE40" s="34">
        <v>0</v>
      </c>
      <c r="AF40" s="34">
        <f t="shared" si="7"/>
        <v>7120</v>
      </c>
      <c r="AG40" s="28"/>
      <c r="AH40" s="50"/>
    </row>
    <row r="41" spans="1:34" ht="12.75" customHeight="1">
      <c r="A41" s="31" t="s">
        <v>257</v>
      </c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89">
        <f t="shared" si="6"/>
        <v>0</v>
      </c>
      <c r="P41" s="28"/>
      <c r="Q41" s="50"/>
      <c r="R41" s="31" t="s">
        <v>257</v>
      </c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>
        <f t="shared" si="7"/>
        <v>0</v>
      </c>
      <c r="AG41" s="28"/>
      <c r="AH41" s="50"/>
    </row>
    <row r="42" spans="1:34" ht="12.75" customHeight="1">
      <c r="A42" s="42" t="s">
        <v>258</v>
      </c>
      <c r="B42" s="43">
        <f t="shared" ref="B42:O42" si="8">SUM(B34:B41)</f>
        <v>297646</v>
      </c>
      <c r="C42" s="43">
        <f t="shared" si="8"/>
        <v>65661</v>
      </c>
      <c r="D42" s="43">
        <f t="shared" si="8"/>
        <v>5536</v>
      </c>
      <c r="E42" s="43">
        <f t="shared" si="8"/>
        <v>10350</v>
      </c>
      <c r="F42" s="43">
        <f t="shared" si="8"/>
        <v>1852</v>
      </c>
      <c r="G42" s="43">
        <f t="shared" si="8"/>
        <v>3708</v>
      </c>
      <c r="H42" s="43">
        <f t="shared" si="8"/>
        <v>1495</v>
      </c>
      <c r="I42" s="43">
        <f t="shared" si="8"/>
        <v>3198</v>
      </c>
      <c r="J42" s="43">
        <f t="shared" si="8"/>
        <v>3633</v>
      </c>
      <c r="K42" s="43">
        <f t="shared" si="8"/>
        <v>6883</v>
      </c>
      <c r="L42" s="43">
        <f t="shared" si="8"/>
        <v>16754</v>
      </c>
      <c r="M42" s="43">
        <f t="shared" si="8"/>
        <v>20778</v>
      </c>
      <c r="N42" s="43">
        <f t="shared" si="8"/>
        <v>0</v>
      </c>
      <c r="O42" s="43">
        <f t="shared" si="8"/>
        <v>437494</v>
      </c>
      <c r="P42" s="28"/>
      <c r="Q42" s="50"/>
      <c r="R42" s="42" t="s">
        <v>258</v>
      </c>
      <c r="S42" s="43">
        <f t="shared" ref="S42:AF42" si="9">SUM(S34:S41)</f>
        <v>101508</v>
      </c>
      <c r="T42" s="43">
        <f t="shared" si="9"/>
        <v>20129</v>
      </c>
      <c r="U42" s="43">
        <f t="shared" si="9"/>
        <v>9448</v>
      </c>
      <c r="V42" s="43">
        <f t="shared" si="9"/>
        <v>6460</v>
      </c>
      <c r="W42" s="43">
        <f t="shared" si="9"/>
        <v>3176</v>
      </c>
      <c r="X42" s="43">
        <f t="shared" si="9"/>
        <v>4035</v>
      </c>
      <c r="Y42" s="43">
        <f t="shared" si="9"/>
        <v>1970</v>
      </c>
      <c r="Z42" s="43">
        <f t="shared" si="9"/>
        <v>2098</v>
      </c>
      <c r="AA42" s="43">
        <f t="shared" si="9"/>
        <v>2928</v>
      </c>
      <c r="AB42" s="43">
        <f t="shared" si="9"/>
        <v>2289</v>
      </c>
      <c r="AC42" s="43">
        <f t="shared" si="9"/>
        <v>15311</v>
      </c>
      <c r="AD42" s="43">
        <f t="shared" si="9"/>
        <v>11385</v>
      </c>
      <c r="AE42" s="43">
        <f t="shared" si="9"/>
        <v>22</v>
      </c>
      <c r="AF42" s="43">
        <f t="shared" si="9"/>
        <v>180759</v>
      </c>
      <c r="AG42" s="28"/>
      <c r="AH42" s="50"/>
    </row>
    <row r="43" spans="1:34" ht="12.75" customHeight="1">
      <c r="A43" s="28" t="s">
        <v>624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28"/>
      <c r="Q43" s="28"/>
      <c r="R43" s="28" t="s">
        <v>624</v>
      </c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28"/>
      <c r="AH43" s="28"/>
    </row>
    <row r="44" spans="1:34" ht="12.75" customHeight="1">
      <c r="A44" s="28"/>
      <c r="B44" s="27"/>
      <c r="C44" s="27"/>
      <c r="D44" s="27"/>
      <c r="E44" s="27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7"/>
      <c r="T44" s="55"/>
      <c r="U44" s="27"/>
      <c r="V44" s="27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</row>
    <row r="45" spans="1:34" ht="12.75" customHeight="1">
      <c r="A45" s="29" t="s">
        <v>637</v>
      </c>
      <c r="B45" s="27"/>
      <c r="C45" s="27"/>
      <c r="D45" s="27"/>
      <c r="E45" s="27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9" t="s">
        <v>638</v>
      </c>
      <c r="S45" s="27"/>
      <c r="T45" s="27"/>
      <c r="U45" s="27"/>
      <c r="V45" s="27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</row>
    <row r="46" spans="1:34" ht="12.75" customHeight="1">
      <c r="A46" s="29" t="s">
        <v>639</v>
      </c>
      <c r="B46" s="27"/>
      <c r="C46" s="27"/>
      <c r="D46" s="27"/>
      <c r="E46" s="27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9" t="s">
        <v>640</v>
      </c>
      <c r="S46" s="27"/>
      <c r="T46" s="27"/>
      <c r="U46" s="27"/>
      <c r="V46" s="27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</row>
    <row r="47" spans="1:34" ht="12.75" customHeight="1">
      <c r="A47" s="54" t="s">
        <v>277</v>
      </c>
      <c r="B47" s="56" t="s">
        <v>520</v>
      </c>
      <c r="C47" s="56" t="s">
        <v>521</v>
      </c>
      <c r="D47" s="56" t="s">
        <v>522</v>
      </c>
      <c r="E47" s="56" t="s">
        <v>537</v>
      </c>
      <c r="F47" s="56" t="s">
        <v>524</v>
      </c>
      <c r="G47" s="56" t="s">
        <v>525</v>
      </c>
      <c r="H47" s="56" t="s">
        <v>526</v>
      </c>
      <c r="I47" s="56" t="s">
        <v>538</v>
      </c>
      <c r="J47" s="56" t="s">
        <v>528</v>
      </c>
      <c r="K47" s="56" t="s">
        <v>529</v>
      </c>
      <c r="L47" s="56" t="s">
        <v>641</v>
      </c>
      <c r="M47" s="56" t="s">
        <v>531</v>
      </c>
      <c r="N47" s="56" t="s">
        <v>257</v>
      </c>
      <c r="O47" s="56" t="s">
        <v>329</v>
      </c>
      <c r="P47" s="28"/>
      <c r="Q47" s="28"/>
      <c r="R47" s="54" t="s">
        <v>277</v>
      </c>
      <c r="S47" s="56" t="s">
        <v>520</v>
      </c>
      <c r="T47" s="56" t="s">
        <v>521</v>
      </c>
      <c r="U47" s="56" t="s">
        <v>522</v>
      </c>
      <c r="V47" s="56" t="s">
        <v>537</v>
      </c>
      <c r="W47" s="56" t="s">
        <v>524</v>
      </c>
      <c r="X47" s="56" t="s">
        <v>525</v>
      </c>
      <c r="Y47" s="56" t="s">
        <v>526</v>
      </c>
      <c r="Z47" s="56" t="s">
        <v>538</v>
      </c>
      <c r="AA47" s="56" t="s">
        <v>528</v>
      </c>
      <c r="AB47" s="56" t="s">
        <v>529</v>
      </c>
      <c r="AC47" s="56" t="s">
        <v>642</v>
      </c>
      <c r="AD47" s="56" t="s">
        <v>531</v>
      </c>
      <c r="AE47" s="56" t="s">
        <v>257</v>
      </c>
      <c r="AF47" s="56" t="s">
        <v>329</v>
      </c>
      <c r="AG47" s="28"/>
      <c r="AH47" s="28"/>
    </row>
    <row r="48" spans="1:34" ht="12.75" customHeight="1">
      <c r="A48" s="51" t="s">
        <v>278</v>
      </c>
      <c r="B48" s="32">
        <v>2045</v>
      </c>
      <c r="C48" s="32">
        <v>456</v>
      </c>
      <c r="D48" s="32">
        <v>122</v>
      </c>
      <c r="E48" s="32">
        <v>75</v>
      </c>
      <c r="F48" s="32">
        <v>59</v>
      </c>
      <c r="G48" s="32">
        <v>96</v>
      </c>
      <c r="H48" s="32">
        <v>23</v>
      </c>
      <c r="I48" s="32">
        <v>34</v>
      </c>
      <c r="J48" s="32">
        <v>38</v>
      </c>
      <c r="K48" s="32">
        <v>23</v>
      </c>
      <c r="L48" s="32">
        <v>161</v>
      </c>
      <c r="M48" s="32">
        <v>122</v>
      </c>
      <c r="N48" s="32"/>
      <c r="O48" s="88">
        <f t="shared" ref="O48:O64" si="10">SUM(B48:N48)</f>
        <v>3254</v>
      </c>
      <c r="P48" s="28"/>
      <c r="Q48" s="57"/>
      <c r="R48" s="51" t="s">
        <v>278</v>
      </c>
      <c r="S48" s="32">
        <v>318</v>
      </c>
      <c r="T48" s="32">
        <v>71</v>
      </c>
      <c r="U48" s="32">
        <v>69</v>
      </c>
      <c r="V48" s="32">
        <v>28</v>
      </c>
      <c r="W48" s="32">
        <v>14</v>
      </c>
      <c r="X48" s="32">
        <v>30</v>
      </c>
      <c r="Y48" s="32">
        <v>9</v>
      </c>
      <c r="Z48" s="32">
        <v>9</v>
      </c>
      <c r="AA48" s="32">
        <v>14</v>
      </c>
      <c r="AB48" s="32">
        <v>11</v>
      </c>
      <c r="AC48" s="32">
        <v>63</v>
      </c>
      <c r="AD48" s="32">
        <v>44</v>
      </c>
      <c r="AE48" s="32">
        <v>0</v>
      </c>
      <c r="AF48" s="32">
        <f t="shared" ref="AF48:AF64" si="11">SUM(S48:AE48)</f>
        <v>680</v>
      </c>
      <c r="AG48" s="28"/>
      <c r="AH48" s="57"/>
    </row>
    <row r="49" spans="1:34" ht="12.75" customHeight="1">
      <c r="A49" s="52" t="s">
        <v>279</v>
      </c>
      <c r="B49" s="34">
        <v>2875</v>
      </c>
      <c r="C49" s="34">
        <v>606</v>
      </c>
      <c r="D49" s="34">
        <v>81</v>
      </c>
      <c r="E49" s="34">
        <v>136</v>
      </c>
      <c r="F49" s="34">
        <v>33</v>
      </c>
      <c r="G49" s="34">
        <v>53</v>
      </c>
      <c r="H49" s="34">
        <v>9</v>
      </c>
      <c r="I49" s="34">
        <v>67</v>
      </c>
      <c r="J49" s="34">
        <v>48</v>
      </c>
      <c r="K49" s="34">
        <v>63</v>
      </c>
      <c r="L49" s="34">
        <v>464</v>
      </c>
      <c r="M49" s="34">
        <v>206</v>
      </c>
      <c r="N49" s="34"/>
      <c r="O49" s="89">
        <f t="shared" si="10"/>
        <v>4641</v>
      </c>
      <c r="P49" s="28"/>
      <c r="Q49" s="50"/>
      <c r="R49" s="52" t="s">
        <v>279</v>
      </c>
      <c r="S49" s="34">
        <v>1741</v>
      </c>
      <c r="T49" s="34">
        <v>416</v>
      </c>
      <c r="U49" s="34">
        <v>132</v>
      </c>
      <c r="V49" s="34">
        <v>151</v>
      </c>
      <c r="W49" s="34">
        <v>49</v>
      </c>
      <c r="X49" s="34">
        <v>97</v>
      </c>
      <c r="Y49" s="34">
        <v>26</v>
      </c>
      <c r="Z49" s="34">
        <v>48</v>
      </c>
      <c r="AA49" s="34">
        <v>48</v>
      </c>
      <c r="AB49" s="34">
        <v>51</v>
      </c>
      <c r="AC49" s="34">
        <v>335</v>
      </c>
      <c r="AD49" s="34">
        <v>245</v>
      </c>
      <c r="AE49" s="34">
        <v>1</v>
      </c>
      <c r="AF49" s="34">
        <f t="shared" si="11"/>
        <v>3340</v>
      </c>
      <c r="AG49" s="28"/>
      <c r="AH49" s="50"/>
    </row>
    <row r="50" spans="1:34" ht="12.75" customHeight="1">
      <c r="A50" s="52" t="s">
        <v>280</v>
      </c>
      <c r="B50" s="34">
        <v>5287</v>
      </c>
      <c r="C50" s="34">
        <v>1277</v>
      </c>
      <c r="D50" s="34">
        <v>168</v>
      </c>
      <c r="E50" s="34">
        <v>184</v>
      </c>
      <c r="F50" s="34">
        <v>34</v>
      </c>
      <c r="G50" s="34">
        <v>75</v>
      </c>
      <c r="H50" s="34">
        <v>31</v>
      </c>
      <c r="I50" s="34">
        <v>57</v>
      </c>
      <c r="J50" s="34">
        <v>80</v>
      </c>
      <c r="K50" s="34">
        <v>176</v>
      </c>
      <c r="L50" s="34">
        <v>927</v>
      </c>
      <c r="M50" s="34">
        <v>469</v>
      </c>
      <c r="N50" s="34"/>
      <c r="O50" s="89">
        <f t="shared" si="10"/>
        <v>8765</v>
      </c>
      <c r="P50" s="28"/>
      <c r="Q50" s="50"/>
      <c r="R50" s="52" t="s">
        <v>280</v>
      </c>
      <c r="S50" s="34">
        <v>3556</v>
      </c>
      <c r="T50" s="34">
        <v>1182</v>
      </c>
      <c r="U50" s="34">
        <v>413</v>
      </c>
      <c r="V50" s="34">
        <v>354</v>
      </c>
      <c r="W50" s="34">
        <v>79</v>
      </c>
      <c r="X50" s="34">
        <v>127</v>
      </c>
      <c r="Y50" s="34">
        <v>66</v>
      </c>
      <c r="Z50" s="34">
        <v>91</v>
      </c>
      <c r="AA50" s="34">
        <v>117</v>
      </c>
      <c r="AB50" s="34">
        <v>145</v>
      </c>
      <c r="AC50" s="34">
        <v>930</v>
      </c>
      <c r="AD50" s="34">
        <v>529</v>
      </c>
      <c r="AE50" s="34">
        <v>1</v>
      </c>
      <c r="AF50" s="34">
        <f t="shared" si="11"/>
        <v>7590</v>
      </c>
      <c r="AG50" s="28"/>
      <c r="AH50" s="50"/>
    </row>
    <row r="51" spans="1:34" ht="12.75" customHeight="1">
      <c r="A51" s="52" t="s">
        <v>281</v>
      </c>
      <c r="B51" s="34">
        <v>3201</v>
      </c>
      <c r="C51" s="34">
        <v>545</v>
      </c>
      <c r="D51" s="34">
        <v>55</v>
      </c>
      <c r="E51" s="34">
        <v>92</v>
      </c>
      <c r="F51" s="34">
        <v>15</v>
      </c>
      <c r="G51" s="34">
        <v>43</v>
      </c>
      <c r="H51" s="34">
        <v>16</v>
      </c>
      <c r="I51" s="34">
        <v>73</v>
      </c>
      <c r="J51" s="34">
        <v>50</v>
      </c>
      <c r="K51" s="34">
        <v>58</v>
      </c>
      <c r="L51" s="34">
        <v>525</v>
      </c>
      <c r="M51" s="34">
        <v>193</v>
      </c>
      <c r="N51" s="34"/>
      <c r="O51" s="89">
        <f t="shared" si="10"/>
        <v>4866</v>
      </c>
      <c r="P51" s="28"/>
      <c r="Q51" s="50"/>
      <c r="R51" s="52" t="s">
        <v>281</v>
      </c>
      <c r="S51" s="34">
        <v>1407</v>
      </c>
      <c r="T51" s="34">
        <v>363</v>
      </c>
      <c r="U51" s="34">
        <v>153</v>
      </c>
      <c r="V51" s="34">
        <v>105</v>
      </c>
      <c r="W51" s="34">
        <v>32</v>
      </c>
      <c r="X51" s="34">
        <v>56</v>
      </c>
      <c r="Y51" s="34">
        <v>21</v>
      </c>
      <c r="Z51" s="34">
        <v>23</v>
      </c>
      <c r="AA51" s="34">
        <v>60</v>
      </c>
      <c r="AB51" s="34">
        <v>34</v>
      </c>
      <c r="AC51" s="34">
        <v>273</v>
      </c>
      <c r="AD51" s="34">
        <v>182</v>
      </c>
      <c r="AE51" s="34">
        <v>3</v>
      </c>
      <c r="AF51" s="34">
        <f t="shared" si="11"/>
        <v>2712</v>
      </c>
      <c r="AG51" s="28"/>
      <c r="AH51" s="50"/>
    </row>
    <row r="52" spans="1:34" ht="12.75" customHeight="1">
      <c r="A52" s="52" t="s">
        <v>282</v>
      </c>
      <c r="B52" s="34">
        <v>7094</v>
      </c>
      <c r="C52" s="34">
        <v>1648</v>
      </c>
      <c r="D52" s="34">
        <v>221</v>
      </c>
      <c r="E52" s="34">
        <v>343</v>
      </c>
      <c r="F52" s="34">
        <v>93</v>
      </c>
      <c r="G52" s="34">
        <v>179</v>
      </c>
      <c r="H52" s="34">
        <v>67</v>
      </c>
      <c r="I52" s="34">
        <v>151</v>
      </c>
      <c r="J52" s="34">
        <v>181</v>
      </c>
      <c r="K52" s="34">
        <v>257</v>
      </c>
      <c r="L52" s="34">
        <v>1239</v>
      </c>
      <c r="M52" s="34">
        <v>645</v>
      </c>
      <c r="N52" s="34"/>
      <c r="O52" s="89">
        <f t="shared" si="10"/>
        <v>12118</v>
      </c>
      <c r="P52" s="28"/>
      <c r="Q52" s="50"/>
      <c r="R52" s="52" t="s">
        <v>282</v>
      </c>
      <c r="S52" s="34">
        <v>1318</v>
      </c>
      <c r="T52" s="34">
        <v>234</v>
      </c>
      <c r="U52" s="34">
        <v>165</v>
      </c>
      <c r="V52" s="34">
        <v>64</v>
      </c>
      <c r="W52" s="34">
        <v>44</v>
      </c>
      <c r="X52" s="34">
        <v>82</v>
      </c>
      <c r="Y52" s="34">
        <v>32</v>
      </c>
      <c r="Z52" s="34">
        <v>46</v>
      </c>
      <c r="AA52" s="34">
        <v>38</v>
      </c>
      <c r="AB52" s="34">
        <v>14</v>
      </c>
      <c r="AC52" s="34">
        <v>260</v>
      </c>
      <c r="AD52" s="34">
        <v>119</v>
      </c>
      <c r="AE52" s="34">
        <v>0</v>
      </c>
      <c r="AF52" s="34">
        <f t="shared" si="11"/>
        <v>2416</v>
      </c>
      <c r="AG52" s="28"/>
      <c r="AH52" s="50"/>
    </row>
    <row r="53" spans="1:34" ht="12.75" customHeight="1">
      <c r="A53" s="52" t="s">
        <v>283</v>
      </c>
      <c r="B53" s="34">
        <v>14232</v>
      </c>
      <c r="C53" s="34">
        <v>3071</v>
      </c>
      <c r="D53" s="34">
        <v>398</v>
      </c>
      <c r="E53" s="34">
        <v>538</v>
      </c>
      <c r="F53" s="34">
        <v>108</v>
      </c>
      <c r="G53" s="34">
        <v>162</v>
      </c>
      <c r="H53" s="34">
        <v>45</v>
      </c>
      <c r="I53" s="34">
        <v>159</v>
      </c>
      <c r="J53" s="34">
        <v>205</v>
      </c>
      <c r="K53" s="34">
        <v>348</v>
      </c>
      <c r="L53" s="34">
        <v>1457</v>
      </c>
      <c r="M53" s="34">
        <v>883</v>
      </c>
      <c r="N53" s="34"/>
      <c r="O53" s="89">
        <f t="shared" si="10"/>
        <v>21606</v>
      </c>
      <c r="P53" s="28"/>
      <c r="Q53" s="50"/>
      <c r="R53" s="52" t="s">
        <v>283</v>
      </c>
      <c r="S53" s="34">
        <v>4355</v>
      </c>
      <c r="T53" s="34">
        <v>890</v>
      </c>
      <c r="U53" s="34">
        <v>405</v>
      </c>
      <c r="V53" s="34">
        <v>277</v>
      </c>
      <c r="W53" s="34">
        <v>158</v>
      </c>
      <c r="X53" s="34">
        <v>158</v>
      </c>
      <c r="Y53" s="34">
        <v>104</v>
      </c>
      <c r="Z53" s="34">
        <v>95</v>
      </c>
      <c r="AA53" s="34">
        <v>107</v>
      </c>
      <c r="AB53" s="34">
        <v>130</v>
      </c>
      <c r="AC53" s="34">
        <v>599</v>
      </c>
      <c r="AD53" s="34">
        <v>452</v>
      </c>
      <c r="AE53" s="34">
        <v>4</v>
      </c>
      <c r="AF53" s="34">
        <f t="shared" si="11"/>
        <v>7734</v>
      </c>
      <c r="AG53" s="28"/>
      <c r="AH53" s="50"/>
    </row>
    <row r="54" spans="1:34" ht="12.75" customHeight="1">
      <c r="A54" s="52" t="s">
        <v>284</v>
      </c>
      <c r="B54" s="34">
        <v>174815</v>
      </c>
      <c r="C54" s="34">
        <v>37465</v>
      </c>
      <c r="D54" s="34">
        <v>2045</v>
      </c>
      <c r="E54" s="34">
        <v>4849</v>
      </c>
      <c r="F54" s="34">
        <v>676</v>
      </c>
      <c r="G54" s="34">
        <v>1519</v>
      </c>
      <c r="H54" s="34">
        <v>680</v>
      </c>
      <c r="I54" s="34">
        <v>1743</v>
      </c>
      <c r="J54" s="34">
        <v>1833</v>
      </c>
      <c r="K54" s="34">
        <v>3991</v>
      </c>
      <c r="L54" s="34">
        <v>4163</v>
      </c>
      <c r="M54" s="34">
        <v>11783</v>
      </c>
      <c r="N54" s="34"/>
      <c r="O54" s="89">
        <f t="shared" si="10"/>
        <v>245562</v>
      </c>
      <c r="P54" s="28"/>
      <c r="Q54" s="50"/>
      <c r="R54" s="52" t="s">
        <v>284</v>
      </c>
      <c r="S54" s="34">
        <v>64604</v>
      </c>
      <c r="T54" s="34">
        <v>11843</v>
      </c>
      <c r="U54" s="34">
        <v>5567</v>
      </c>
      <c r="V54" s="34">
        <v>3791</v>
      </c>
      <c r="W54" s="34">
        <v>2067</v>
      </c>
      <c r="X54" s="34">
        <v>2297</v>
      </c>
      <c r="Y54" s="34">
        <v>1157</v>
      </c>
      <c r="Z54" s="34">
        <v>1235</v>
      </c>
      <c r="AA54" s="34">
        <v>1827</v>
      </c>
      <c r="AB54" s="34">
        <v>1281</v>
      </c>
      <c r="AC54" s="34">
        <v>8211</v>
      </c>
      <c r="AD54" s="34">
        <v>7036</v>
      </c>
      <c r="AE54" s="34">
        <v>9</v>
      </c>
      <c r="AF54" s="34">
        <f t="shared" si="11"/>
        <v>110925</v>
      </c>
      <c r="AG54" s="28"/>
      <c r="AH54" s="50"/>
    </row>
    <row r="55" spans="1:34" ht="12.75" customHeight="1">
      <c r="A55" s="52" t="s">
        <v>285</v>
      </c>
      <c r="B55" s="34">
        <v>14119</v>
      </c>
      <c r="C55" s="34">
        <v>3970</v>
      </c>
      <c r="D55" s="34">
        <v>243</v>
      </c>
      <c r="E55" s="34">
        <v>600</v>
      </c>
      <c r="F55" s="34">
        <v>94</v>
      </c>
      <c r="G55" s="34">
        <v>234</v>
      </c>
      <c r="H55" s="34">
        <v>131</v>
      </c>
      <c r="I55" s="34">
        <v>187</v>
      </c>
      <c r="J55" s="34">
        <v>206</v>
      </c>
      <c r="K55" s="34">
        <v>372</v>
      </c>
      <c r="L55" s="34">
        <v>518</v>
      </c>
      <c r="M55" s="34">
        <v>975</v>
      </c>
      <c r="N55" s="34"/>
      <c r="O55" s="89">
        <f t="shared" si="10"/>
        <v>21649</v>
      </c>
      <c r="P55" s="28"/>
      <c r="Q55" s="50"/>
      <c r="R55" s="52" t="s">
        <v>285</v>
      </c>
      <c r="S55" s="34">
        <v>3794</v>
      </c>
      <c r="T55" s="34">
        <v>793</v>
      </c>
      <c r="U55" s="34">
        <v>231</v>
      </c>
      <c r="V55" s="34">
        <v>294</v>
      </c>
      <c r="W55" s="34">
        <v>90</v>
      </c>
      <c r="X55" s="34">
        <v>109</v>
      </c>
      <c r="Y55" s="34">
        <v>107</v>
      </c>
      <c r="Z55" s="34">
        <v>95</v>
      </c>
      <c r="AA55" s="34">
        <v>110</v>
      </c>
      <c r="AB55" s="34">
        <v>99</v>
      </c>
      <c r="AC55" s="34">
        <v>388</v>
      </c>
      <c r="AD55" s="34">
        <v>374</v>
      </c>
      <c r="AE55" s="34">
        <v>1</v>
      </c>
      <c r="AF55" s="34">
        <f t="shared" si="11"/>
        <v>6485</v>
      </c>
      <c r="AG55" s="28"/>
      <c r="AH55" s="50"/>
    </row>
    <row r="56" spans="1:34" ht="12.75" customHeight="1">
      <c r="A56" s="52" t="s">
        <v>286</v>
      </c>
      <c r="B56" s="34">
        <v>13794</v>
      </c>
      <c r="C56" s="34">
        <v>2663</v>
      </c>
      <c r="D56" s="34">
        <v>366</v>
      </c>
      <c r="E56" s="34">
        <v>584</v>
      </c>
      <c r="F56" s="34">
        <v>101</v>
      </c>
      <c r="G56" s="34">
        <v>266</v>
      </c>
      <c r="H56" s="34">
        <v>97</v>
      </c>
      <c r="I56" s="34">
        <v>137</v>
      </c>
      <c r="J56" s="34">
        <v>183</v>
      </c>
      <c r="K56" s="34">
        <v>309</v>
      </c>
      <c r="L56" s="34">
        <v>1225</v>
      </c>
      <c r="M56" s="34">
        <v>858</v>
      </c>
      <c r="N56" s="34"/>
      <c r="O56" s="89">
        <f t="shared" si="10"/>
        <v>20583</v>
      </c>
      <c r="P56" s="28"/>
      <c r="Q56" s="50"/>
      <c r="R56" s="52" t="s">
        <v>286</v>
      </c>
      <c r="S56" s="34">
        <v>2386</v>
      </c>
      <c r="T56" s="34">
        <v>355</v>
      </c>
      <c r="U56" s="34">
        <v>142</v>
      </c>
      <c r="V56" s="34">
        <v>125</v>
      </c>
      <c r="W56" s="34">
        <v>52</v>
      </c>
      <c r="X56" s="34">
        <v>84</v>
      </c>
      <c r="Y56" s="34">
        <v>33</v>
      </c>
      <c r="Z56" s="34">
        <v>32</v>
      </c>
      <c r="AA56" s="34">
        <v>54</v>
      </c>
      <c r="AB56" s="34">
        <v>36</v>
      </c>
      <c r="AC56" s="34">
        <v>318</v>
      </c>
      <c r="AD56" s="34">
        <v>238</v>
      </c>
      <c r="AE56" s="34">
        <v>0</v>
      </c>
      <c r="AF56" s="34">
        <f t="shared" si="11"/>
        <v>3855</v>
      </c>
      <c r="AG56" s="28"/>
      <c r="AH56" s="50"/>
    </row>
    <row r="57" spans="1:34" ht="12.75" customHeight="1">
      <c r="A57" s="52" t="s">
        <v>287</v>
      </c>
      <c r="B57" s="34">
        <v>4670</v>
      </c>
      <c r="C57" s="34">
        <v>918</v>
      </c>
      <c r="D57" s="34">
        <v>92</v>
      </c>
      <c r="E57" s="34">
        <v>175</v>
      </c>
      <c r="F57" s="34">
        <v>20</v>
      </c>
      <c r="G57" s="34">
        <v>69</v>
      </c>
      <c r="H57" s="34">
        <v>31</v>
      </c>
      <c r="I57" s="34">
        <v>46</v>
      </c>
      <c r="J57" s="34">
        <v>47</v>
      </c>
      <c r="K57" s="34">
        <v>129</v>
      </c>
      <c r="L57" s="34">
        <v>589</v>
      </c>
      <c r="M57" s="34">
        <v>326</v>
      </c>
      <c r="N57" s="34"/>
      <c r="O57" s="89">
        <f t="shared" si="10"/>
        <v>7112</v>
      </c>
      <c r="P57" s="28"/>
      <c r="Q57" s="50"/>
      <c r="R57" s="52" t="s">
        <v>287</v>
      </c>
      <c r="S57" s="34">
        <v>844</v>
      </c>
      <c r="T57" s="34">
        <v>193</v>
      </c>
      <c r="U57" s="34">
        <v>86</v>
      </c>
      <c r="V57" s="34">
        <v>53</v>
      </c>
      <c r="W57" s="34">
        <v>32</v>
      </c>
      <c r="X57" s="34">
        <v>46</v>
      </c>
      <c r="Y57" s="34">
        <v>9</v>
      </c>
      <c r="Z57" s="34">
        <v>17</v>
      </c>
      <c r="AA57" s="34">
        <v>17</v>
      </c>
      <c r="AB57" s="34">
        <v>6</v>
      </c>
      <c r="AC57" s="34">
        <v>183</v>
      </c>
      <c r="AD57" s="34">
        <v>140</v>
      </c>
      <c r="AE57" s="34">
        <v>1</v>
      </c>
      <c r="AF57" s="34">
        <f t="shared" si="11"/>
        <v>1627</v>
      </c>
      <c r="AG57" s="28"/>
      <c r="AH57" s="50"/>
    </row>
    <row r="58" spans="1:34" ht="12.75" customHeight="1">
      <c r="A58" s="52" t="s">
        <v>288</v>
      </c>
      <c r="B58" s="34">
        <v>25773</v>
      </c>
      <c r="C58" s="34">
        <v>6740</v>
      </c>
      <c r="D58" s="34">
        <v>538</v>
      </c>
      <c r="E58" s="34">
        <v>1211</v>
      </c>
      <c r="F58" s="34">
        <v>214</v>
      </c>
      <c r="G58" s="34">
        <v>345</v>
      </c>
      <c r="H58" s="34">
        <v>180</v>
      </c>
      <c r="I58" s="34">
        <v>238</v>
      </c>
      <c r="J58" s="34">
        <v>377</v>
      </c>
      <c r="K58" s="34">
        <v>563</v>
      </c>
      <c r="L58" s="34">
        <v>2634</v>
      </c>
      <c r="M58" s="34">
        <v>2160</v>
      </c>
      <c r="N58" s="34"/>
      <c r="O58" s="89">
        <f t="shared" si="10"/>
        <v>40973</v>
      </c>
      <c r="P58" s="28"/>
      <c r="Q58" s="50"/>
      <c r="R58" s="52" t="s">
        <v>288</v>
      </c>
      <c r="S58" s="34">
        <v>7214</v>
      </c>
      <c r="T58" s="34">
        <v>1712</v>
      </c>
      <c r="U58" s="34">
        <v>542</v>
      </c>
      <c r="V58" s="34">
        <v>398</v>
      </c>
      <c r="W58" s="34">
        <v>167</v>
      </c>
      <c r="X58" s="34">
        <v>179</v>
      </c>
      <c r="Y58" s="34">
        <v>202</v>
      </c>
      <c r="Z58" s="34">
        <v>120</v>
      </c>
      <c r="AA58" s="34">
        <v>199</v>
      </c>
      <c r="AB58" s="34">
        <v>155</v>
      </c>
      <c r="AC58" s="34">
        <v>836</v>
      </c>
      <c r="AD58" s="34">
        <v>788</v>
      </c>
      <c r="AE58" s="34">
        <v>0</v>
      </c>
      <c r="AF58" s="34">
        <f t="shared" si="11"/>
        <v>12512</v>
      </c>
      <c r="AG58" s="28"/>
      <c r="AH58" s="50"/>
    </row>
    <row r="59" spans="1:34" ht="12.75" customHeight="1">
      <c r="A59" s="52" t="s">
        <v>289</v>
      </c>
      <c r="B59" s="34">
        <v>11392</v>
      </c>
      <c r="C59" s="34">
        <v>2336</v>
      </c>
      <c r="D59" s="34">
        <v>434</v>
      </c>
      <c r="E59" s="34">
        <v>413</v>
      </c>
      <c r="F59" s="34">
        <v>98</v>
      </c>
      <c r="G59" s="34">
        <v>212</v>
      </c>
      <c r="H59" s="34">
        <v>66</v>
      </c>
      <c r="I59" s="34">
        <v>104</v>
      </c>
      <c r="J59" s="34">
        <v>183</v>
      </c>
      <c r="K59" s="34">
        <v>194</v>
      </c>
      <c r="L59" s="34">
        <v>751</v>
      </c>
      <c r="M59" s="34">
        <v>746</v>
      </c>
      <c r="N59" s="34"/>
      <c r="O59" s="89">
        <f t="shared" si="10"/>
        <v>16929</v>
      </c>
      <c r="P59" s="28"/>
      <c r="Q59" s="50"/>
      <c r="R59" s="52" t="s">
        <v>289</v>
      </c>
      <c r="S59" s="34">
        <v>3647</v>
      </c>
      <c r="T59" s="34">
        <v>608</v>
      </c>
      <c r="U59" s="34">
        <v>303</v>
      </c>
      <c r="V59" s="34">
        <v>175</v>
      </c>
      <c r="W59" s="34">
        <v>106</v>
      </c>
      <c r="X59" s="34">
        <v>147</v>
      </c>
      <c r="Y59" s="34">
        <v>60</v>
      </c>
      <c r="Z59" s="34">
        <v>51</v>
      </c>
      <c r="AA59" s="34">
        <v>96</v>
      </c>
      <c r="AB59" s="34">
        <v>79</v>
      </c>
      <c r="AC59" s="34">
        <v>514</v>
      </c>
      <c r="AD59" s="34">
        <v>283</v>
      </c>
      <c r="AE59" s="34">
        <v>0</v>
      </c>
      <c r="AF59" s="34">
        <f t="shared" si="11"/>
        <v>6069</v>
      </c>
      <c r="AG59" s="28"/>
      <c r="AH59" s="50"/>
    </row>
    <row r="60" spans="1:34" ht="12.75" customHeight="1">
      <c r="A60" s="52" t="s">
        <v>290</v>
      </c>
      <c r="B60" s="34">
        <v>2973</v>
      </c>
      <c r="C60" s="34">
        <v>933</v>
      </c>
      <c r="D60" s="34">
        <v>236</v>
      </c>
      <c r="E60" s="34">
        <v>483</v>
      </c>
      <c r="F60" s="34">
        <v>72</v>
      </c>
      <c r="G60" s="34">
        <v>86</v>
      </c>
      <c r="H60" s="34">
        <v>15</v>
      </c>
      <c r="I60" s="34">
        <v>33</v>
      </c>
      <c r="J60" s="34">
        <v>31</v>
      </c>
      <c r="K60" s="34">
        <v>54</v>
      </c>
      <c r="L60" s="34">
        <v>777</v>
      </c>
      <c r="M60" s="34">
        <v>293</v>
      </c>
      <c r="N60" s="34"/>
      <c r="O60" s="89">
        <f t="shared" si="10"/>
        <v>5986</v>
      </c>
      <c r="P60" s="28"/>
      <c r="Q60" s="50"/>
      <c r="R60" s="52" t="s">
        <v>290</v>
      </c>
      <c r="S60" s="34">
        <v>989</v>
      </c>
      <c r="T60" s="34">
        <v>160</v>
      </c>
      <c r="U60" s="34">
        <v>106</v>
      </c>
      <c r="V60" s="34">
        <v>56</v>
      </c>
      <c r="W60" s="34">
        <v>20</v>
      </c>
      <c r="X60" s="34">
        <v>36</v>
      </c>
      <c r="Y60" s="34">
        <v>14</v>
      </c>
      <c r="Z60" s="34">
        <v>29</v>
      </c>
      <c r="AA60" s="34">
        <v>21</v>
      </c>
      <c r="AB60" s="34">
        <v>6</v>
      </c>
      <c r="AC60" s="34">
        <v>167</v>
      </c>
      <c r="AD60" s="34">
        <v>104</v>
      </c>
      <c r="AE60" s="34">
        <v>0</v>
      </c>
      <c r="AF60" s="34">
        <f t="shared" si="11"/>
        <v>1708</v>
      </c>
      <c r="AG60" s="28"/>
      <c r="AH60" s="50"/>
    </row>
    <row r="61" spans="1:34" ht="12.75" customHeight="1">
      <c r="A61" s="52" t="s">
        <v>291</v>
      </c>
      <c r="B61" s="34">
        <v>12373</v>
      </c>
      <c r="C61" s="34">
        <v>2424</v>
      </c>
      <c r="D61" s="34">
        <v>387</v>
      </c>
      <c r="E61" s="34">
        <v>467</v>
      </c>
      <c r="F61" s="34">
        <v>155</v>
      </c>
      <c r="G61" s="34">
        <v>304</v>
      </c>
      <c r="H61" s="34">
        <v>55</v>
      </c>
      <c r="I61" s="34">
        <v>121</v>
      </c>
      <c r="J61" s="34">
        <v>133</v>
      </c>
      <c r="K61" s="34">
        <v>258</v>
      </c>
      <c r="L61" s="34">
        <v>867</v>
      </c>
      <c r="M61" s="34">
        <v>862</v>
      </c>
      <c r="N61" s="34"/>
      <c r="O61" s="89">
        <f t="shared" si="10"/>
        <v>18406</v>
      </c>
      <c r="P61" s="28"/>
      <c r="Q61" s="50"/>
      <c r="R61" s="52" t="s">
        <v>291</v>
      </c>
      <c r="S61" s="34">
        <v>2842</v>
      </c>
      <c r="T61" s="34">
        <v>526</v>
      </c>
      <c r="U61" s="34">
        <v>313</v>
      </c>
      <c r="V61" s="34">
        <v>227</v>
      </c>
      <c r="W61" s="34">
        <v>100</v>
      </c>
      <c r="X61" s="34">
        <v>145</v>
      </c>
      <c r="Y61" s="34">
        <v>51</v>
      </c>
      <c r="Z61" s="34">
        <v>48</v>
      </c>
      <c r="AA61" s="34">
        <v>79</v>
      </c>
      <c r="AB61" s="34">
        <v>66</v>
      </c>
      <c r="AC61" s="34">
        <v>502</v>
      </c>
      <c r="AD61" s="34">
        <v>314</v>
      </c>
      <c r="AE61" s="34">
        <v>1</v>
      </c>
      <c r="AF61" s="34">
        <f t="shared" si="11"/>
        <v>5214</v>
      </c>
      <c r="AG61" s="28"/>
      <c r="AH61" s="50"/>
    </row>
    <row r="62" spans="1:34" ht="12.75" customHeight="1">
      <c r="A62" s="52" t="s">
        <v>292</v>
      </c>
      <c r="B62" s="34">
        <v>1264</v>
      </c>
      <c r="C62" s="34">
        <v>282</v>
      </c>
      <c r="D62" s="34">
        <v>104</v>
      </c>
      <c r="E62" s="34">
        <v>114</v>
      </c>
      <c r="F62" s="34">
        <v>53</v>
      </c>
      <c r="G62" s="34">
        <v>44</v>
      </c>
      <c r="H62" s="34">
        <v>34</v>
      </c>
      <c r="I62" s="34">
        <v>35</v>
      </c>
      <c r="J62" s="34">
        <v>15</v>
      </c>
      <c r="K62" s="34">
        <v>27</v>
      </c>
      <c r="L62" s="34">
        <v>296</v>
      </c>
      <c r="M62" s="34">
        <v>130</v>
      </c>
      <c r="N62" s="34"/>
      <c r="O62" s="89">
        <f t="shared" si="10"/>
        <v>2398</v>
      </c>
      <c r="P62" s="28"/>
      <c r="Q62" s="50"/>
      <c r="R62" s="52" t="s">
        <v>292</v>
      </c>
      <c r="S62" s="34">
        <v>284</v>
      </c>
      <c r="T62" s="34">
        <v>57</v>
      </c>
      <c r="U62" s="34">
        <v>42</v>
      </c>
      <c r="V62" s="34">
        <v>11</v>
      </c>
      <c r="W62" s="34">
        <v>9</v>
      </c>
      <c r="X62" s="34">
        <v>12</v>
      </c>
      <c r="Y62" s="34">
        <v>3</v>
      </c>
      <c r="Z62" s="34">
        <v>6</v>
      </c>
      <c r="AA62" s="34">
        <v>6</v>
      </c>
      <c r="AB62" s="34">
        <v>10</v>
      </c>
      <c r="AC62" s="34">
        <v>35</v>
      </c>
      <c r="AD62" s="34">
        <v>26</v>
      </c>
      <c r="AE62" s="34">
        <v>0</v>
      </c>
      <c r="AF62" s="34">
        <f t="shared" si="11"/>
        <v>501</v>
      </c>
      <c r="AG62" s="28"/>
      <c r="AH62" s="50"/>
    </row>
    <row r="63" spans="1:34" ht="12.75" customHeight="1">
      <c r="A63" s="52" t="s">
        <v>293</v>
      </c>
      <c r="B63" s="34">
        <v>1739</v>
      </c>
      <c r="C63" s="34">
        <v>327</v>
      </c>
      <c r="D63" s="34">
        <v>46</v>
      </c>
      <c r="E63" s="34">
        <v>86</v>
      </c>
      <c r="F63" s="34">
        <v>27</v>
      </c>
      <c r="G63" s="34">
        <v>21</v>
      </c>
      <c r="H63" s="34">
        <v>15</v>
      </c>
      <c r="I63" s="34">
        <v>13</v>
      </c>
      <c r="J63" s="34">
        <v>23</v>
      </c>
      <c r="K63" s="34">
        <v>61</v>
      </c>
      <c r="L63" s="34">
        <v>161</v>
      </c>
      <c r="M63" s="34">
        <v>127</v>
      </c>
      <c r="N63" s="34"/>
      <c r="O63" s="89">
        <f t="shared" si="10"/>
        <v>2646</v>
      </c>
      <c r="P63" s="28"/>
      <c r="Q63" s="50"/>
      <c r="R63" s="52" t="s">
        <v>293</v>
      </c>
      <c r="S63" s="34">
        <v>963</v>
      </c>
      <c r="T63" s="34">
        <v>242</v>
      </c>
      <c r="U63" s="34">
        <v>93</v>
      </c>
      <c r="V63" s="34">
        <v>69</v>
      </c>
      <c r="W63" s="34">
        <v>20</v>
      </c>
      <c r="X63" s="34">
        <v>33</v>
      </c>
      <c r="Y63" s="34">
        <v>8</v>
      </c>
      <c r="Z63" s="34">
        <v>5</v>
      </c>
      <c r="AA63" s="34">
        <v>32</v>
      </c>
      <c r="AB63" s="34">
        <v>45</v>
      </c>
      <c r="AC63" s="34">
        <v>152</v>
      </c>
      <c r="AD63" s="34">
        <v>123</v>
      </c>
      <c r="AE63" s="34">
        <v>1</v>
      </c>
      <c r="AF63" s="34">
        <f t="shared" si="11"/>
        <v>1786</v>
      </c>
      <c r="AG63" s="28"/>
      <c r="AH63" s="50"/>
    </row>
    <row r="64" spans="1:34" ht="12.75" customHeight="1">
      <c r="A64" s="52" t="s">
        <v>257</v>
      </c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89">
        <f t="shared" si="10"/>
        <v>0</v>
      </c>
      <c r="P64" s="28"/>
      <c r="Q64" s="50"/>
      <c r="R64" s="52" t="s">
        <v>257</v>
      </c>
      <c r="S64" s="34">
        <v>1246</v>
      </c>
      <c r="T64" s="34">
        <v>484</v>
      </c>
      <c r="U64" s="34">
        <v>686</v>
      </c>
      <c r="V64" s="34">
        <v>282</v>
      </c>
      <c r="W64" s="34">
        <v>137</v>
      </c>
      <c r="X64" s="34">
        <v>397</v>
      </c>
      <c r="Y64" s="34">
        <v>68</v>
      </c>
      <c r="Z64" s="34">
        <v>148</v>
      </c>
      <c r="AA64" s="34">
        <v>103</v>
      </c>
      <c r="AB64" s="34">
        <v>121</v>
      </c>
      <c r="AC64" s="34">
        <v>1545</v>
      </c>
      <c r="AD64" s="34">
        <v>388</v>
      </c>
      <c r="AE64" s="34">
        <v>0</v>
      </c>
      <c r="AF64" s="34">
        <f t="shared" si="11"/>
        <v>5605</v>
      </c>
      <c r="AG64" s="28"/>
      <c r="AH64" s="50"/>
    </row>
    <row r="65" spans="1:34" ht="12.75" customHeight="1">
      <c r="A65" s="42" t="s">
        <v>258</v>
      </c>
      <c r="B65" s="43">
        <f t="shared" ref="B65:N65" si="12">SUM(B48:B64)</f>
        <v>297646</v>
      </c>
      <c r="C65" s="43">
        <f t="shared" si="12"/>
        <v>65661</v>
      </c>
      <c r="D65" s="43">
        <f t="shared" si="12"/>
        <v>5536</v>
      </c>
      <c r="E65" s="43">
        <f t="shared" si="12"/>
        <v>10350</v>
      </c>
      <c r="F65" s="43">
        <f t="shared" si="12"/>
        <v>1852</v>
      </c>
      <c r="G65" s="43">
        <f t="shared" si="12"/>
        <v>3708</v>
      </c>
      <c r="H65" s="43">
        <f t="shared" si="12"/>
        <v>1495</v>
      </c>
      <c r="I65" s="43">
        <f t="shared" si="12"/>
        <v>3198</v>
      </c>
      <c r="J65" s="43">
        <f t="shared" si="12"/>
        <v>3633</v>
      </c>
      <c r="K65" s="43">
        <f t="shared" si="12"/>
        <v>6883</v>
      </c>
      <c r="L65" s="43">
        <f t="shared" si="12"/>
        <v>16754</v>
      </c>
      <c r="M65" s="43">
        <f t="shared" si="12"/>
        <v>20778</v>
      </c>
      <c r="N65" s="43">
        <f t="shared" si="12"/>
        <v>0</v>
      </c>
      <c r="O65" s="43">
        <f>SUM(O48:O63)</f>
        <v>437494</v>
      </c>
      <c r="P65" s="28"/>
      <c r="Q65" s="50"/>
      <c r="R65" s="42" t="s">
        <v>258</v>
      </c>
      <c r="S65" s="43">
        <f t="shared" ref="S65:AF65" si="13">SUM(S48:S64)</f>
        <v>101508</v>
      </c>
      <c r="T65" s="43">
        <f t="shared" si="13"/>
        <v>20129</v>
      </c>
      <c r="U65" s="43">
        <f t="shared" si="13"/>
        <v>9448</v>
      </c>
      <c r="V65" s="43">
        <f t="shared" si="13"/>
        <v>6460</v>
      </c>
      <c r="W65" s="43">
        <f t="shared" si="13"/>
        <v>3176</v>
      </c>
      <c r="X65" s="43">
        <f t="shared" si="13"/>
        <v>4035</v>
      </c>
      <c r="Y65" s="43">
        <f t="shared" si="13"/>
        <v>1970</v>
      </c>
      <c r="Z65" s="43">
        <f t="shared" si="13"/>
        <v>2098</v>
      </c>
      <c r="AA65" s="43">
        <f t="shared" si="13"/>
        <v>2928</v>
      </c>
      <c r="AB65" s="43">
        <f t="shared" si="13"/>
        <v>2289</v>
      </c>
      <c r="AC65" s="43">
        <f t="shared" si="13"/>
        <v>15311</v>
      </c>
      <c r="AD65" s="43">
        <f t="shared" si="13"/>
        <v>11385</v>
      </c>
      <c r="AE65" s="43">
        <f t="shared" si="13"/>
        <v>22</v>
      </c>
      <c r="AF65" s="43">
        <f t="shared" si="13"/>
        <v>180759</v>
      </c>
      <c r="AG65" s="28"/>
      <c r="AH65" s="50"/>
    </row>
    <row r="66" spans="1:34" ht="12.75" customHeight="1">
      <c r="A66" s="28" t="s">
        <v>624</v>
      </c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28"/>
      <c r="Q66" s="28"/>
      <c r="R66" s="28" t="s">
        <v>624</v>
      </c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28"/>
      <c r="AH66" s="28"/>
    </row>
    <row r="67" spans="1:34" ht="12.75" customHeight="1">
      <c r="A67" s="28"/>
      <c r="B67" s="27"/>
      <c r="C67" s="27"/>
      <c r="D67" s="27"/>
      <c r="E67" s="27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7"/>
      <c r="T67" s="27"/>
      <c r="U67" s="27"/>
      <c r="V67" s="27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</row>
    <row r="68" spans="1:34" ht="12.75" customHeight="1">
      <c r="A68" s="29" t="s">
        <v>643</v>
      </c>
      <c r="B68" s="27"/>
      <c r="C68" s="27"/>
      <c r="D68" s="27"/>
      <c r="E68" s="27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7"/>
      <c r="T68" s="27"/>
      <c r="U68" s="27"/>
      <c r="V68" s="27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</row>
    <row r="69" spans="1:34" ht="12.75" customHeight="1">
      <c r="A69" s="29" t="s">
        <v>644</v>
      </c>
      <c r="B69" s="27"/>
      <c r="C69" s="27"/>
      <c r="D69" s="27"/>
      <c r="E69" s="27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9"/>
      <c r="S69" s="27"/>
      <c r="T69" s="27"/>
      <c r="U69" s="27"/>
      <c r="V69" s="27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</row>
    <row r="70" spans="1:34" ht="12.75" customHeight="1">
      <c r="A70" s="30" t="s">
        <v>519</v>
      </c>
      <c r="B70" s="30" t="s">
        <v>248</v>
      </c>
      <c r="C70" s="30" t="s">
        <v>249</v>
      </c>
      <c r="D70" s="30" t="s">
        <v>250</v>
      </c>
      <c r="E70" s="27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82"/>
      <c r="S70" s="82"/>
      <c r="T70" s="82"/>
      <c r="U70" s="82"/>
      <c r="V70" s="27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</row>
    <row r="71" spans="1:34" ht="12.75" customHeight="1">
      <c r="A71" s="77" t="s">
        <v>520</v>
      </c>
      <c r="B71" s="32">
        <v>6835582</v>
      </c>
      <c r="C71" s="32">
        <v>2044953</v>
      </c>
      <c r="D71" s="32">
        <f t="shared" ref="D71:D83" si="14">+B71+C71</f>
        <v>8880535</v>
      </c>
      <c r="E71" s="27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61"/>
      <c r="S71" s="59"/>
      <c r="T71" s="59"/>
      <c r="U71" s="59"/>
      <c r="V71" s="27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</row>
    <row r="72" spans="1:34" ht="12.75" customHeight="1">
      <c r="A72" s="77" t="s">
        <v>521</v>
      </c>
      <c r="B72" s="34">
        <v>1564193</v>
      </c>
      <c r="C72" s="34">
        <v>377744</v>
      </c>
      <c r="D72" s="34">
        <f t="shared" si="14"/>
        <v>1941937</v>
      </c>
      <c r="E72" s="27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61"/>
      <c r="S72" s="59"/>
      <c r="T72" s="59"/>
      <c r="U72" s="59"/>
      <c r="V72" s="27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</row>
    <row r="73" spans="1:34" ht="12.75" customHeight="1">
      <c r="A73" s="77" t="s">
        <v>522</v>
      </c>
      <c r="B73" s="34">
        <v>68287</v>
      </c>
      <c r="C73" s="34">
        <v>55044</v>
      </c>
      <c r="D73" s="34">
        <f t="shared" si="14"/>
        <v>123331</v>
      </c>
      <c r="E73" s="27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61"/>
      <c r="S73" s="59"/>
      <c r="T73" s="59"/>
      <c r="U73" s="59"/>
      <c r="V73" s="27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</row>
    <row r="74" spans="1:34" ht="12.75" customHeight="1">
      <c r="A74" s="77" t="s">
        <v>537</v>
      </c>
      <c r="B74" s="34">
        <v>252866</v>
      </c>
      <c r="C74" s="34">
        <v>125181</v>
      </c>
      <c r="D74" s="34">
        <f t="shared" si="14"/>
        <v>378047</v>
      </c>
      <c r="E74" s="27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61"/>
      <c r="S74" s="59"/>
      <c r="T74" s="59"/>
      <c r="U74" s="59"/>
      <c r="V74" s="27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</row>
    <row r="75" spans="1:34" ht="12.75" customHeight="1">
      <c r="A75" s="77" t="s">
        <v>524</v>
      </c>
      <c r="B75" s="34">
        <v>22325</v>
      </c>
      <c r="C75" s="34">
        <v>14968</v>
      </c>
      <c r="D75" s="34">
        <f t="shared" si="14"/>
        <v>37293</v>
      </c>
      <c r="E75" s="27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61"/>
      <c r="S75" s="59"/>
      <c r="T75" s="59"/>
      <c r="U75" s="59"/>
      <c r="V75" s="27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</row>
    <row r="76" spans="1:34" ht="12.75" customHeight="1">
      <c r="A76" s="77" t="s">
        <v>525</v>
      </c>
      <c r="B76" s="34">
        <v>66231</v>
      </c>
      <c r="C76" s="34">
        <v>36515</v>
      </c>
      <c r="D76" s="34">
        <f t="shared" si="14"/>
        <v>102746</v>
      </c>
      <c r="E76" s="27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61"/>
      <c r="S76" s="59"/>
      <c r="T76" s="59"/>
      <c r="U76" s="59"/>
      <c r="V76" s="27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</row>
    <row r="77" spans="1:34" ht="12.75" customHeight="1">
      <c r="A77" s="77" t="s">
        <v>526</v>
      </c>
      <c r="B77" s="34">
        <v>28108</v>
      </c>
      <c r="C77" s="34">
        <v>33482</v>
      </c>
      <c r="D77" s="34">
        <f t="shared" si="14"/>
        <v>61590</v>
      </c>
      <c r="E77" s="27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61"/>
      <c r="S77" s="59"/>
      <c r="T77" s="59"/>
      <c r="U77" s="59"/>
      <c r="V77" s="27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</row>
    <row r="78" spans="1:34" ht="12.75" customHeight="1">
      <c r="A78" s="77" t="s">
        <v>538</v>
      </c>
      <c r="B78" s="34">
        <v>84386</v>
      </c>
      <c r="C78" s="34">
        <v>27976</v>
      </c>
      <c r="D78" s="34">
        <f t="shared" si="14"/>
        <v>112362</v>
      </c>
      <c r="E78" s="27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83"/>
      <c r="S78" s="59"/>
      <c r="T78" s="59"/>
      <c r="U78" s="59"/>
      <c r="V78" s="27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</row>
    <row r="79" spans="1:34" ht="12.75" customHeight="1">
      <c r="A79" s="77" t="s">
        <v>528</v>
      </c>
      <c r="B79" s="34">
        <v>140770</v>
      </c>
      <c r="C79" s="34">
        <v>94236</v>
      </c>
      <c r="D79" s="34">
        <f t="shared" si="14"/>
        <v>235006</v>
      </c>
      <c r="E79" s="27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7"/>
      <c r="T79" s="27"/>
      <c r="U79" s="27"/>
      <c r="V79" s="27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</row>
    <row r="80" spans="1:34" ht="12.75" customHeight="1">
      <c r="A80" s="77" t="s">
        <v>529</v>
      </c>
      <c r="B80" s="34">
        <v>206917</v>
      </c>
      <c r="C80" s="34">
        <v>58464</v>
      </c>
      <c r="D80" s="34">
        <f t="shared" si="14"/>
        <v>265381</v>
      </c>
      <c r="E80" s="27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7"/>
      <c r="T80" s="27"/>
      <c r="U80" s="27"/>
      <c r="V80" s="27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</row>
    <row r="81" spans="1:34" ht="12.75" customHeight="1">
      <c r="A81" s="77" t="s">
        <v>645</v>
      </c>
      <c r="B81" s="34">
        <v>89524</v>
      </c>
      <c r="C81" s="34">
        <v>77130</v>
      </c>
      <c r="D81" s="34">
        <f t="shared" si="14"/>
        <v>166654</v>
      </c>
      <c r="E81" s="27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7"/>
      <c r="T81" s="27"/>
      <c r="U81" s="27"/>
      <c r="V81" s="27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</row>
    <row r="82" spans="1:34" ht="12.75" customHeight="1">
      <c r="A82" s="77" t="s">
        <v>531</v>
      </c>
      <c r="B82" s="34">
        <v>498672</v>
      </c>
      <c r="C82" s="34">
        <v>192402</v>
      </c>
      <c r="D82" s="34">
        <f t="shared" si="14"/>
        <v>691074</v>
      </c>
      <c r="E82" s="27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7"/>
      <c r="T82" s="27"/>
      <c r="U82" s="27"/>
      <c r="V82" s="27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</row>
    <row r="83" spans="1:34" ht="12.75" customHeight="1">
      <c r="A83" s="77" t="s">
        <v>257</v>
      </c>
      <c r="B83" s="34"/>
      <c r="C83" s="34">
        <v>432</v>
      </c>
      <c r="D83" s="34">
        <f t="shared" si="14"/>
        <v>432</v>
      </c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7"/>
      <c r="T83" s="27"/>
      <c r="U83" s="27"/>
      <c r="V83" s="27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</row>
    <row r="84" spans="1:34" ht="12.75" customHeight="1">
      <c r="A84" s="42" t="s">
        <v>258</v>
      </c>
      <c r="B84" s="43">
        <f t="shared" ref="B84:D84" si="15">SUM(B71:B83)</f>
        <v>9857861</v>
      </c>
      <c r="C84" s="43">
        <f t="shared" si="15"/>
        <v>3138527</v>
      </c>
      <c r="D84" s="43">
        <f t="shared" si="15"/>
        <v>12996388</v>
      </c>
      <c r="E84" s="27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7"/>
      <c r="T84" s="27"/>
      <c r="U84" s="27"/>
      <c r="V84" s="27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</row>
    <row r="85" spans="1:34" ht="12.75" customHeight="1">
      <c r="A85" s="28" t="s">
        <v>624</v>
      </c>
      <c r="B85" s="46"/>
      <c r="C85" s="46"/>
      <c r="D85" s="46"/>
      <c r="E85" s="27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7"/>
      <c r="T85" s="27"/>
      <c r="U85" s="27"/>
      <c r="V85" s="27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</row>
    <row r="86" spans="1:34" ht="12.75" customHeight="1">
      <c r="A86" s="28"/>
      <c r="B86" s="27"/>
      <c r="C86" s="27"/>
      <c r="D86" s="27"/>
      <c r="E86" s="27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7"/>
      <c r="T86" s="27"/>
      <c r="U86" s="27"/>
      <c r="V86" s="27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</row>
    <row r="87" spans="1:34" ht="12.75" customHeight="1">
      <c r="A87" s="29" t="s">
        <v>646</v>
      </c>
      <c r="B87" s="27"/>
      <c r="C87" s="27"/>
      <c r="D87" s="27"/>
      <c r="E87" s="27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9" t="s">
        <v>647</v>
      </c>
      <c r="S87" s="27"/>
      <c r="T87" s="27"/>
      <c r="U87" s="27"/>
      <c r="V87" s="27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</row>
    <row r="88" spans="1:34" ht="12.75" customHeight="1">
      <c r="A88" s="29" t="s">
        <v>648</v>
      </c>
      <c r="B88" s="27"/>
      <c r="C88" s="27"/>
      <c r="D88" s="27"/>
      <c r="E88" s="27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9" t="s">
        <v>649</v>
      </c>
      <c r="S88" s="27"/>
      <c r="T88" s="27"/>
      <c r="U88" s="27"/>
      <c r="V88" s="27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</row>
    <row r="89" spans="1:34" ht="12.75" customHeight="1">
      <c r="A89" s="56" t="s">
        <v>253</v>
      </c>
      <c r="B89" s="56" t="s">
        <v>520</v>
      </c>
      <c r="C89" s="56" t="s">
        <v>521</v>
      </c>
      <c r="D89" s="56" t="s">
        <v>522</v>
      </c>
      <c r="E89" s="56" t="s">
        <v>537</v>
      </c>
      <c r="F89" s="56" t="s">
        <v>524</v>
      </c>
      <c r="G89" s="56" t="s">
        <v>525</v>
      </c>
      <c r="H89" s="56" t="s">
        <v>526</v>
      </c>
      <c r="I89" s="56" t="s">
        <v>538</v>
      </c>
      <c r="J89" s="56" t="s">
        <v>528</v>
      </c>
      <c r="K89" s="56" t="s">
        <v>529</v>
      </c>
      <c r="L89" s="56" t="s">
        <v>650</v>
      </c>
      <c r="M89" s="56" t="s">
        <v>531</v>
      </c>
      <c r="N89" s="56" t="s">
        <v>257</v>
      </c>
      <c r="O89" s="56" t="s">
        <v>329</v>
      </c>
      <c r="P89" s="28"/>
      <c r="Q89" s="28"/>
      <c r="R89" s="56" t="s">
        <v>253</v>
      </c>
      <c r="S89" s="56" t="s">
        <v>520</v>
      </c>
      <c r="T89" s="56" t="s">
        <v>521</v>
      </c>
      <c r="U89" s="56" t="s">
        <v>522</v>
      </c>
      <c r="V89" s="56" t="s">
        <v>537</v>
      </c>
      <c r="W89" s="56" t="s">
        <v>524</v>
      </c>
      <c r="X89" s="56" t="s">
        <v>525</v>
      </c>
      <c r="Y89" s="56" t="s">
        <v>526</v>
      </c>
      <c r="Z89" s="56" t="s">
        <v>538</v>
      </c>
      <c r="AA89" s="56" t="s">
        <v>528</v>
      </c>
      <c r="AB89" s="56" t="s">
        <v>529</v>
      </c>
      <c r="AC89" s="56" t="s">
        <v>651</v>
      </c>
      <c r="AD89" s="56" t="s">
        <v>531</v>
      </c>
      <c r="AE89" s="56" t="s">
        <v>257</v>
      </c>
      <c r="AF89" s="56" t="s">
        <v>329</v>
      </c>
      <c r="AG89" s="28"/>
      <c r="AH89" s="28"/>
    </row>
    <row r="90" spans="1:34" ht="12.75" customHeight="1">
      <c r="A90" s="39" t="s">
        <v>254</v>
      </c>
      <c r="B90" s="32">
        <v>2042722</v>
      </c>
      <c r="C90" s="32">
        <v>621903</v>
      </c>
      <c r="D90" s="40">
        <v>30087</v>
      </c>
      <c r="E90" s="40">
        <v>144015</v>
      </c>
      <c r="F90" s="40">
        <v>13984</v>
      </c>
      <c r="G90" s="40">
        <v>36841</v>
      </c>
      <c r="H90" s="40">
        <v>152</v>
      </c>
      <c r="I90" s="40">
        <v>49307</v>
      </c>
      <c r="J90" s="40">
        <v>71767</v>
      </c>
      <c r="K90" s="40">
        <v>145659</v>
      </c>
      <c r="L90" s="40">
        <v>47990</v>
      </c>
      <c r="M90" s="40">
        <v>214924</v>
      </c>
      <c r="N90" s="40"/>
      <c r="O90" s="86">
        <f t="shared" ref="O90:O92" si="16">SUM(B90:N90)</f>
        <v>3419351</v>
      </c>
      <c r="P90" s="28"/>
      <c r="Q90" s="50"/>
      <c r="R90" s="39" t="s">
        <v>254</v>
      </c>
      <c r="S90" s="32">
        <v>818343</v>
      </c>
      <c r="T90" s="32">
        <v>201761</v>
      </c>
      <c r="U90" s="40">
        <v>26625</v>
      </c>
      <c r="V90" s="40">
        <v>84091</v>
      </c>
      <c r="W90" s="40">
        <v>8254</v>
      </c>
      <c r="X90" s="40">
        <v>23143</v>
      </c>
      <c r="Y90" s="40">
        <v>4</v>
      </c>
      <c r="Z90" s="40">
        <v>15162</v>
      </c>
      <c r="AA90" s="40">
        <v>54122</v>
      </c>
      <c r="AB90" s="40">
        <v>42736</v>
      </c>
      <c r="AC90" s="40">
        <v>47096</v>
      </c>
      <c r="AD90" s="40">
        <v>100496</v>
      </c>
      <c r="AE90" s="40">
        <v>93</v>
      </c>
      <c r="AF90" s="40">
        <f t="shared" ref="AF90:AF92" si="17">SUM(S90:AE90)</f>
        <v>1421926</v>
      </c>
      <c r="AG90" s="28"/>
      <c r="AH90" s="57"/>
    </row>
    <row r="91" spans="1:34" ht="12.75" customHeight="1">
      <c r="A91" s="31" t="s">
        <v>255</v>
      </c>
      <c r="B91" s="34">
        <v>4792860</v>
      </c>
      <c r="C91" s="34">
        <v>942290</v>
      </c>
      <c r="D91" s="41">
        <v>38200</v>
      </c>
      <c r="E91" s="41">
        <v>108851</v>
      </c>
      <c r="F91" s="41">
        <v>8341</v>
      </c>
      <c r="G91" s="41">
        <v>29390</v>
      </c>
      <c r="H91" s="41">
        <v>27956</v>
      </c>
      <c r="I91" s="41">
        <v>35079</v>
      </c>
      <c r="J91" s="41">
        <v>69003</v>
      </c>
      <c r="K91" s="41">
        <v>61258</v>
      </c>
      <c r="L91" s="41">
        <v>41534</v>
      </c>
      <c r="M91" s="41">
        <v>283748</v>
      </c>
      <c r="N91" s="41"/>
      <c r="O91" s="87">
        <f t="shared" si="16"/>
        <v>6438510</v>
      </c>
      <c r="P91" s="28"/>
      <c r="Q91" s="50"/>
      <c r="R91" s="31" t="s">
        <v>255</v>
      </c>
      <c r="S91" s="34">
        <v>1226610</v>
      </c>
      <c r="T91" s="34">
        <v>175983</v>
      </c>
      <c r="U91" s="41">
        <v>28419</v>
      </c>
      <c r="V91" s="41">
        <v>41090</v>
      </c>
      <c r="W91" s="41">
        <v>6714</v>
      </c>
      <c r="X91" s="41">
        <v>13372</v>
      </c>
      <c r="Y91" s="41">
        <v>33478</v>
      </c>
      <c r="Z91" s="41">
        <v>12814</v>
      </c>
      <c r="AA91" s="41">
        <v>40114</v>
      </c>
      <c r="AB91" s="41">
        <v>15728</v>
      </c>
      <c r="AC91" s="41">
        <v>30034</v>
      </c>
      <c r="AD91" s="41">
        <v>91906</v>
      </c>
      <c r="AE91" s="41">
        <v>339</v>
      </c>
      <c r="AF91" s="41">
        <f t="shared" si="17"/>
        <v>1716601</v>
      </c>
      <c r="AG91" s="28"/>
      <c r="AH91" s="50"/>
    </row>
    <row r="92" spans="1:34" ht="12.75" customHeight="1">
      <c r="A92" s="31" t="s">
        <v>257</v>
      </c>
      <c r="B92" s="34"/>
      <c r="C92" s="34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87">
        <f t="shared" si="16"/>
        <v>0</v>
      </c>
      <c r="P92" s="28"/>
      <c r="Q92" s="50"/>
      <c r="R92" s="31" t="s">
        <v>257</v>
      </c>
      <c r="S92" s="34"/>
      <c r="T92" s="34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>
        <f t="shared" si="17"/>
        <v>0</v>
      </c>
      <c r="AG92" s="28"/>
      <c r="AH92" s="50"/>
    </row>
    <row r="93" spans="1:34" ht="12.75" customHeight="1">
      <c r="A93" s="42" t="s">
        <v>258</v>
      </c>
      <c r="B93" s="43">
        <f t="shared" ref="B93:N93" si="18">SUM(B90:B92)</f>
        <v>6835582</v>
      </c>
      <c r="C93" s="43">
        <f t="shared" si="18"/>
        <v>1564193</v>
      </c>
      <c r="D93" s="43">
        <f t="shared" si="18"/>
        <v>68287</v>
      </c>
      <c r="E93" s="43">
        <f t="shared" si="18"/>
        <v>252866</v>
      </c>
      <c r="F93" s="43">
        <f t="shared" si="18"/>
        <v>22325</v>
      </c>
      <c r="G93" s="43">
        <f t="shared" si="18"/>
        <v>66231</v>
      </c>
      <c r="H93" s="43">
        <f t="shared" si="18"/>
        <v>28108</v>
      </c>
      <c r="I93" s="43">
        <f t="shared" si="18"/>
        <v>84386</v>
      </c>
      <c r="J93" s="43">
        <f t="shared" si="18"/>
        <v>140770</v>
      </c>
      <c r="K93" s="43">
        <f t="shared" si="18"/>
        <v>206917</v>
      </c>
      <c r="L93" s="43">
        <f t="shared" si="18"/>
        <v>89524</v>
      </c>
      <c r="M93" s="43">
        <f t="shared" si="18"/>
        <v>498672</v>
      </c>
      <c r="N93" s="43">
        <f t="shared" si="18"/>
        <v>0</v>
      </c>
      <c r="O93" s="44">
        <f>SUM(O90:O91)</f>
        <v>9857861</v>
      </c>
      <c r="P93" s="28"/>
      <c r="Q93" s="50"/>
      <c r="R93" s="42" t="s">
        <v>258</v>
      </c>
      <c r="S93" s="43">
        <f t="shared" ref="S93:AF93" si="19">SUM(S90:S92)</f>
        <v>2044953</v>
      </c>
      <c r="T93" s="43">
        <f t="shared" si="19"/>
        <v>377744</v>
      </c>
      <c r="U93" s="43">
        <f t="shared" si="19"/>
        <v>55044</v>
      </c>
      <c r="V93" s="43">
        <f t="shared" si="19"/>
        <v>125181</v>
      </c>
      <c r="W93" s="43">
        <f t="shared" si="19"/>
        <v>14968</v>
      </c>
      <c r="X93" s="43">
        <f t="shared" si="19"/>
        <v>36515</v>
      </c>
      <c r="Y93" s="43">
        <f t="shared" si="19"/>
        <v>33482</v>
      </c>
      <c r="Z93" s="43">
        <f t="shared" si="19"/>
        <v>27976</v>
      </c>
      <c r="AA93" s="43">
        <f t="shared" si="19"/>
        <v>94236</v>
      </c>
      <c r="AB93" s="43">
        <f t="shared" si="19"/>
        <v>58464</v>
      </c>
      <c r="AC93" s="43">
        <f t="shared" si="19"/>
        <v>77130</v>
      </c>
      <c r="AD93" s="43">
        <f t="shared" si="19"/>
        <v>192402</v>
      </c>
      <c r="AE93" s="43">
        <f t="shared" si="19"/>
        <v>432</v>
      </c>
      <c r="AF93" s="44">
        <f t="shared" si="19"/>
        <v>3138527</v>
      </c>
      <c r="AG93" s="28"/>
      <c r="AH93" s="50"/>
    </row>
    <row r="94" spans="1:34" ht="12.75" customHeight="1">
      <c r="A94" s="28" t="s">
        <v>624</v>
      </c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28"/>
      <c r="Q94" s="28"/>
      <c r="R94" s="28" t="s">
        <v>624</v>
      </c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28"/>
      <c r="AH94" s="28"/>
    </row>
    <row r="95" spans="1:34" ht="12.75" customHeight="1">
      <c r="A95" s="28"/>
      <c r="B95" s="27"/>
      <c r="C95" s="27"/>
      <c r="D95" s="27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7"/>
      <c r="T95" s="27"/>
      <c r="U95" s="27"/>
      <c r="V95" s="27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</row>
    <row r="96" spans="1:34" ht="12.75" customHeight="1">
      <c r="A96" s="29" t="s">
        <v>652</v>
      </c>
      <c r="B96" s="27"/>
      <c r="C96" s="27"/>
      <c r="D96" s="27"/>
      <c r="E96" s="27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9" t="s">
        <v>653</v>
      </c>
      <c r="S96" s="27"/>
      <c r="T96" s="27"/>
      <c r="U96" s="27"/>
      <c r="V96" s="27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</row>
    <row r="97" spans="1:34" ht="12.75" customHeight="1">
      <c r="A97" s="29" t="s">
        <v>654</v>
      </c>
      <c r="B97" s="27"/>
      <c r="C97" s="27"/>
      <c r="D97" s="27"/>
      <c r="E97" s="27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9" t="s">
        <v>655</v>
      </c>
      <c r="S97" s="27"/>
      <c r="T97" s="27"/>
      <c r="U97" s="27"/>
      <c r="V97" s="27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</row>
    <row r="98" spans="1:34" ht="12.75" customHeight="1">
      <c r="A98" s="54" t="s">
        <v>261</v>
      </c>
      <c r="B98" s="56" t="s">
        <v>520</v>
      </c>
      <c r="C98" s="56" t="s">
        <v>521</v>
      </c>
      <c r="D98" s="56" t="s">
        <v>522</v>
      </c>
      <c r="E98" s="56" t="s">
        <v>537</v>
      </c>
      <c r="F98" s="56" t="s">
        <v>524</v>
      </c>
      <c r="G98" s="56" t="s">
        <v>525</v>
      </c>
      <c r="H98" s="56" t="s">
        <v>526</v>
      </c>
      <c r="I98" s="56" t="s">
        <v>538</v>
      </c>
      <c r="J98" s="56" t="s">
        <v>528</v>
      </c>
      <c r="K98" s="56" t="s">
        <v>529</v>
      </c>
      <c r="L98" s="56" t="s">
        <v>656</v>
      </c>
      <c r="M98" s="56" t="s">
        <v>531</v>
      </c>
      <c r="N98" s="56" t="s">
        <v>257</v>
      </c>
      <c r="O98" s="56" t="s">
        <v>329</v>
      </c>
      <c r="P98" s="28"/>
      <c r="Q98" s="28"/>
      <c r="R98" s="54" t="s">
        <v>261</v>
      </c>
      <c r="S98" s="56" t="s">
        <v>520</v>
      </c>
      <c r="T98" s="56" t="s">
        <v>521</v>
      </c>
      <c r="U98" s="56" t="s">
        <v>522</v>
      </c>
      <c r="V98" s="56" t="s">
        <v>537</v>
      </c>
      <c r="W98" s="56" t="s">
        <v>524</v>
      </c>
      <c r="X98" s="56" t="s">
        <v>525</v>
      </c>
      <c r="Y98" s="56" t="s">
        <v>526</v>
      </c>
      <c r="Z98" s="56" t="s">
        <v>538</v>
      </c>
      <c r="AA98" s="56" t="s">
        <v>528</v>
      </c>
      <c r="AB98" s="56" t="s">
        <v>529</v>
      </c>
      <c r="AC98" s="56" t="s">
        <v>657</v>
      </c>
      <c r="AD98" s="56" t="s">
        <v>531</v>
      </c>
      <c r="AE98" s="56" t="s">
        <v>257</v>
      </c>
      <c r="AF98" s="56" t="s">
        <v>329</v>
      </c>
      <c r="AG98" s="28"/>
      <c r="AH98" s="28"/>
    </row>
    <row r="99" spans="1:34" ht="12.75" customHeight="1">
      <c r="A99" s="39" t="s">
        <v>262</v>
      </c>
      <c r="B99" s="32">
        <v>10139</v>
      </c>
      <c r="C99" s="32">
        <v>1493</v>
      </c>
      <c r="D99" s="32">
        <v>282</v>
      </c>
      <c r="E99" s="32">
        <v>1348</v>
      </c>
      <c r="F99" s="32">
        <v>147</v>
      </c>
      <c r="G99" s="32">
        <v>258</v>
      </c>
      <c r="H99" s="32">
        <v>211</v>
      </c>
      <c r="I99" s="32">
        <v>118</v>
      </c>
      <c r="J99" s="32">
        <v>8</v>
      </c>
      <c r="K99" s="32">
        <v>15</v>
      </c>
      <c r="L99" s="32">
        <v>1366</v>
      </c>
      <c r="M99" s="32">
        <v>521</v>
      </c>
      <c r="N99" s="32"/>
      <c r="O99" s="88">
        <f t="shared" ref="O99:O106" si="20">SUM(B99:N99)</f>
        <v>15906</v>
      </c>
      <c r="P99" s="28"/>
      <c r="Q99" s="57"/>
      <c r="R99" s="39" t="s">
        <v>262</v>
      </c>
      <c r="S99" s="32">
        <v>741</v>
      </c>
      <c r="T99" s="32">
        <v>139</v>
      </c>
      <c r="U99" s="32">
        <v>32</v>
      </c>
      <c r="V99" s="32">
        <v>71</v>
      </c>
      <c r="W99" s="32">
        <v>11</v>
      </c>
      <c r="X99" s="32">
        <v>14</v>
      </c>
      <c r="Y99" s="32">
        <v>0</v>
      </c>
      <c r="Z99" s="32">
        <v>3</v>
      </c>
      <c r="AA99" s="32">
        <v>0</v>
      </c>
      <c r="AB99" s="32">
        <v>14</v>
      </c>
      <c r="AC99" s="32">
        <v>44</v>
      </c>
      <c r="AD99" s="32">
        <v>48</v>
      </c>
      <c r="AE99" s="32">
        <v>0</v>
      </c>
      <c r="AF99" s="32">
        <f t="shared" ref="AF99:AF106" si="21">SUM(S99:AE99)</f>
        <v>1117</v>
      </c>
      <c r="AG99" s="28"/>
      <c r="AH99" s="57"/>
    </row>
    <row r="100" spans="1:34" ht="12.75" customHeight="1">
      <c r="A100" s="31" t="s">
        <v>263</v>
      </c>
      <c r="B100" s="34">
        <v>329874</v>
      </c>
      <c r="C100" s="34">
        <v>25879</v>
      </c>
      <c r="D100" s="34">
        <v>2358</v>
      </c>
      <c r="E100" s="34">
        <v>9752</v>
      </c>
      <c r="F100" s="34">
        <v>932</v>
      </c>
      <c r="G100" s="34">
        <v>2063</v>
      </c>
      <c r="H100" s="34">
        <v>3563</v>
      </c>
      <c r="I100" s="34">
        <v>1671</v>
      </c>
      <c r="J100" s="34">
        <v>368</v>
      </c>
      <c r="K100" s="34">
        <v>767</v>
      </c>
      <c r="L100" s="34">
        <v>9099</v>
      </c>
      <c r="M100" s="34">
        <v>8349</v>
      </c>
      <c r="N100" s="34"/>
      <c r="O100" s="89">
        <f t="shared" si="20"/>
        <v>394675</v>
      </c>
      <c r="P100" s="28"/>
      <c r="Q100" s="50"/>
      <c r="R100" s="31" t="s">
        <v>263</v>
      </c>
      <c r="S100" s="34">
        <v>25828</v>
      </c>
      <c r="T100" s="34">
        <v>3042</v>
      </c>
      <c r="U100" s="34">
        <v>865</v>
      </c>
      <c r="V100" s="34">
        <v>2830</v>
      </c>
      <c r="W100" s="34">
        <v>392</v>
      </c>
      <c r="X100" s="34">
        <v>478</v>
      </c>
      <c r="Y100" s="34">
        <v>859</v>
      </c>
      <c r="Z100" s="34">
        <v>275</v>
      </c>
      <c r="AA100" s="34">
        <v>166</v>
      </c>
      <c r="AB100" s="34">
        <v>59</v>
      </c>
      <c r="AC100" s="34">
        <v>1863</v>
      </c>
      <c r="AD100" s="34">
        <v>1543</v>
      </c>
      <c r="AE100" s="34">
        <v>0</v>
      </c>
      <c r="AF100" s="34">
        <f t="shared" si="21"/>
        <v>38200</v>
      </c>
      <c r="AG100" s="28"/>
      <c r="AH100" s="50"/>
    </row>
    <row r="101" spans="1:34" ht="12.75" customHeight="1">
      <c r="A101" s="31" t="s">
        <v>264</v>
      </c>
      <c r="B101" s="34">
        <v>2482150</v>
      </c>
      <c r="C101" s="34">
        <v>172034</v>
      </c>
      <c r="D101" s="34">
        <v>11404</v>
      </c>
      <c r="E101" s="34">
        <v>41359</v>
      </c>
      <c r="F101" s="34">
        <v>5082</v>
      </c>
      <c r="G101" s="34">
        <v>9971</v>
      </c>
      <c r="H101" s="34">
        <v>17376</v>
      </c>
      <c r="I101" s="34">
        <v>9756</v>
      </c>
      <c r="J101" s="34">
        <v>8176</v>
      </c>
      <c r="K101" s="34">
        <v>6021</v>
      </c>
      <c r="L101" s="34">
        <v>30294</v>
      </c>
      <c r="M101" s="34">
        <v>71402</v>
      </c>
      <c r="N101" s="34"/>
      <c r="O101" s="89">
        <f t="shared" si="20"/>
        <v>2865025</v>
      </c>
      <c r="P101" s="28"/>
      <c r="Q101" s="50"/>
      <c r="R101" s="31" t="s">
        <v>264</v>
      </c>
      <c r="S101" s="34">
        <v>640728</v>
      </c>
      <c r="T101" s="34">
        <v>64886</v>
      </c>
      <c r="U101" s="34">
        <v>15687</v>
      </c>
      <c r="V101" s="34">
        <v>32885</v>
      </c>
      <c r="W101" s="34">
        <v>5450</v>
      </c>
      <c r="X101" s="34">
        <v>8869</v>
      </c>
      <c r="Y101" s="34">
        <v>19702</v>
      </c>
      <c r="Z101" s="34">
        <v>5664</v>
      </c>
      <c r="AA101" s="34">
        <v>4336</v>
      </c>
      <c r="AB101" s="34">
        <v>3170</v>
      </c>
      <c r="AC101" s="34">
        <v>25760</v>
      </c>
      <c r="AD101" s="34">
        <v>32568</v>
      </c>
      <c r="AE101" s="34">
        <v>124</v>
      </c>
      <c r="AF101" s="34">
        <f t="shared" si="21"/>
        <v>859829</v>
      </c>
      <c r="AG101" s="28"/>
      <c r="AH101" s="50"/>
    </row>
    <row r="102" spans="1:34" ht="12.75" customHeight="1">
      <c r="A102" s="31" t="s">
        <v>265</v>
      </c>
      <c r="B102" s="34">
        <v>1962940</v>
      </c>
      <c r="C102" s="34">
        <v>251386</v>
      </c>
      <c r="D102" s="34">
        <v>11548</v>
      </c>
      <c r="E102" s="34">
        <v>40981</v>
      </c>
      <c r="F102" s="34">
        <v>4681</v>
      </c>
      <c r="G102" s="34">
        <v>10998</v>
      </c>
      <c r="H102" s="34">
        <v>6720</v>
      </c>
      <c r="I102" s="34">
        <v>16304</v>
      </c>
      <c r="J102" s="34">
        <v>19434</v>
      </c>
      <c r="K102" s="34">
        <v>13754</v>
      </c>
      <c r="L102" s="34">
        <v>21344</v>
      </c>
      <c r="M102" s="34">
        <v>101317</v>
      </c>
      <c r="N102" s="34"/>
      <c r="O102" s="89">
        <f t="shared" si="20"/>
        <v>2461407</v>
      </c>
      <c r="P102" s="28"/>
      <c r="Q102" s="50"/>
      <c r="R102" s="31" t="s">
        <v>265</v>
      </c>
      <c r="S102" s="34">
        <v>740014</v>
      </c>
      <c r="T102" s="34">
        <v>87255</v>
      </c>
      <c r="U102" s="34">
        <v>14912</v>
      </c>
      <c r="V102" s="34">
        <v>33531</v>
      </c>
      <c r="W102" s="34">
        <v>4827</v>
      </c>
      <c r="X102" s="34">
        <v>9789</v>
      </c>
      <c r="Y102" s="34">
        <v>12483</v>
      </c>
      <c r="Z102" s="34">
        <v>6570</v>
      </c>
      <c r="AA102" s="34">
        <v>12861</v>
      </c>
      <c r="AB102" s="34">
        <v>9344</v>
      </c>
      <c r="AC102" s="34">
        <v>24154</v>
      </c>
      <c r="AD102" s="34">
        <v>49853</v>
      </c>
      <c r="AE102" s="34">
        <v>214</v>
      </c>
      <c r="AF102" s="34">
        <f t="shared" si="21"/>
        <v>1005807</v>
      </c>
      <c r="AG102" s="28"/>
      <c r="AH102" s="50"/>
    </row>
    <row r="103" spans="1:34" ht="12.75" customHeight="1">
      <c r="A103" s="31" t="s">
        <v>266</v>
      </c>
      <c r="B103" s="34">
        <v>1033817</v>
      </c>
      <c r="C103" s="34">
        <v>396274</v>
      </c>
      <c r="D103" s="34">
        <v>12832</v>
      </c>
      <c r="E103" s="34">
        <v>55471</v>
      </c>
      <c r="F103" s="34">
        <v>3676</v>
      </c>
      <c r="G103" s="34">
        <v>12598</v>
      </c>
      <c r="H103" s="34">
        <v>232</v>
      </c>
      <c r="I103" s="34">
        <v>17891</v>
      </c>
      <c r="J103" s="34">
        <v>29897</v>
      </c>
      <c r="K103" s="34">
        <v>36555</v>
      </c>
      <c r="L103" s="34">
        <v>16034</v>
      </c>
      <c r="M103" s="34">
        <v>118030</v>
      </c>
      <c r="N103" s="34"/>
      <c r="O103" s="89">
        <f t="shared" si="20"/>
        <v>1733307</v>
      </c>
      <c r="P103" s="28"/>
      <c r="Q103" s="50"/>
      <c r="R103" s="31" t="s">
        <v>266</v>
      </c>
      <c r="S103" s="34">
        <v>338729</v>
      </c>
      <c r="T103" s="34">
        <v>95812</v>
      </c>
      <c r="U103" s="34">
        <v>9278</v>
      </c>
      <c r="V103" s="34">
        <v>26126</v>
      </c>
      <c r="W103" s="34">
        <v>2242</v>
      </c>
      <c r="X103" s="34">
        <v>7526</v>
      </c>
      <c r="Y103" s="34">
        <v>438</v>
      </c>
      <c r="Z103" s="34">
        <v>6484</v>
      </c>
      <c r="AA103" s="34">
        <v>20887</v>
      </c>
      <c r="AB103" s="34">
        <v>11620</v>
      </c>
      <c r="AC103" s="34">
        <v>14946</v>
      </c>
      <c r="AD103" s="34">
        <v>44169</v>
      </c>
      <c r="AE103" s="34">
        <v>33</v>
      </c>
      <c r="AF103" s="34">
        <f t="shared" si="21"/>
        <v>578290</v>
      </c>
      <c r="AG103" s="28"/>
      <c r="AH103" s="50"/>
    </row>
    <row r="104" spans="1:34" ht="12.75" customHeight="1">
      <c r="A104" s="31" t="s">
        <v>267</v>
      </c>
      <c r="B104" s="34">
        <v>763523</v>
      </c>
      <c r="C104" s="34">
        <v>509130</v>
      </c>
      <c r="D104" s="34">
        <v>16368</v>
      </c>
      <c r="E104" s="34">
        <v>74684</v>
      </c>
      <c r="F104" s="34">
        <v>5300</v>
      </c>
      <c r="G104" s="34">
        <v>18008</v>
      </c>
      <c r="H104" s="34">
        <v>6</v>
      </c>
      <c r="I104" s="34">
        <v>24529</v>
      </c>
      <c r="J104" s="34">
        <v>48263</v>
      </c>
      <c r="K104" s="34">
        <v>77000</v>
      </c>
      <c r="L104" s="34">
        <v>9606</v>
      </c>
      <c r="M104" s="34">
        <v>135443</v>
      </c>
      <c r="N104" s="34"/>
      <c r="O104" s="89">
        <f t="shared" si="20"/>
        <v>1681860</v>
      </c>
      <c r="P104" s="28"/>
      <c r="Q104" s="50"/>
      <c r="R104" s="31" t="s">
        <v>267</v>
      </c>
      <c r="S104" s="34">
        <v>233684</v>
      </c>
      <c r="T104" s="34">
        <v>98708</v>
      </c>
      <c r="U104" s="34">
        <v>9386</v>
      </c>
      <c r="V104" s="34">
        <v>22412</v>
      </c>
      <c r="W104" s="34">
        <v>1570</v>
      </c>
      <c r="X104" s="34">
        <v>6653</v>
      </c>
      <c r="Y104" s="34">
        <v>0</v>
      </c>
      <c r="Z104" s="34">
        <v>6013</v>
      </c>
      <c r="AA104" s="34">
        <v>31643</v>
      </c>
      <c r="AB104" s="34">
        <v>19353</v>
      </c>
      <c r="AC104" s="34">
        <v>8456</v>
      </c>
      <c r="AD104" s="34">
        <v>47590</v>
      </c>
      <c r="AE104" s="34">
        <v>61</v>
      </c>
      <c r="AF104" s="34">
        <f t="shared" si="21"/>
        <v>485529</v>
      </c>
      <c r="AG104" s="28"/>
      <c r="AH104" s="50"/>
    </row>
    <row r="105" spans="1:34" ht="12.75" customHeight="1">
      <c r="A105" s="31" t="s">
        <v>268</v>
      </c>
      <c r="B105" s="34">
        <v>253139</v>
      </c>
      <c r="C105" s="34">
        <v>207997</v>
      </c>
      <c r="D105" s="34">
        <v>13495</v>
      </c>
      <c r="E105" s="34">
        <v>29271</v>
      </c>
      <c r="F105" s="34">
        <v>2507</v>
      </c>
      <c r="G105" s="34">
        <v>12335</v>
      </c>
      <c r="H105" s="34"/>
      <c r="I105" s="34">
        <v>14117</v>
      </c>
      <c r="J105" s="34">
        <v>34624</v>
      </c>
      <c r="K105" s="34">
        <v>72805</v>
      </c>
      <c r="L105" s="34">
        <v>1781</v>
      </c>
      <c r="M105" s="34">
        <v>63610</v>
      </c>
      <c r="N105" s="34"/>
      <c r="O105" s="89">
        <f t="shared" si="20"/>
        <v>705681</v>
      </c>
      <c r="P105" s="28"/>
      <c r="Q105" s="50"/>
      <c r="R105" s="31" t="s">
        <v>268</v>
      </c>
      <c r="S105" s="34">
        <v>65229</v>
      </c>
      <c r="T105" s="34">
        <v>27902</v>
      </c>
      <c r="U105" s="34">
        <v>4884</v>
      </c>
      <c r="V105" s="34">
        <v>7326</v>
      </c>
      <c r="W105" s="34">
        <v>476</v>
      </c>
      <c r="X105" s="34">
        <v>3186</v>
      </c>
      <c r="Y105" s="34">
        <v>0</v>
      </c>
      <c r="Z105" s="34">
        <v>2967</v>
      </c>
      <c r="AA105" s="34">
        <v>24343</v>
      </c>
      <c r="AB105" s="34">
        <v>14904</v>
      </c>
      <c r="AC105" s="34">
        <v>1907</v>
      </c>
      <c r="AD105" s="34">
        <v>16631</v>
      </c>
      <c r="AE105" s="34">
        <v>0</v>
      </c>
      <c r="AF105" s="34">
        <f t="shared" si="21"/>
        <v>169755</v>
      </c>
      <c r="AG105" s="28"/>
      <c r="AH105" s="50"/>
    </row>
    <row r="106" spans="1:34" ht="12.75" customHeight="1">
      <c r="A106" s="31" t="s">
        <v>257</v>
      </c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89">
        <f t="shared" si="20"/>
        <v>0</v>
      </c>
      <c r="P106" s="28"/>
      <c r="Q106" s="50"/>
      <c r="R106" s="31" t="s">
        <v>257</v>
      </c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>
        <f t="shared" si="21"/>
        <v>0</v>
      </c>
      <c r="AG106" s="28"/>
      <c r="AH106" s="50"/>
    </row>
    <row r="107" spans="1:34" ht="12.75" customHeight="1">
      <c r="A107" s="42" t="s">
        <v>258</v>
      </c>
      <c r="B107" s="43">
        <f t="shared" ref="B107:N107" si="22">SUM(B99:B106)</f>
        <v>6835582</v>
      </c>
      <c r="C107" s="43">
        <f t="shared" si="22"/>
        <v>1564193</v>
      </c>
      <c r="D107" s="43">
        <f t="shared" si="22"/>
        <v>68287</v>
      </c>
      <c r="E107" s="43">
        <f t="shared" si="22"/>
        <v>252866</v>
      </c>
      <c r="F107" s="43">
        <f t="shared" si="22"/>
        <v>22325</v>
      </c>
      <c r="G107" s="43">
        <f t="shared" si="22"/>
        <v>66231</v>
      </c>
      <c r="H107" s="43">
        <f t="shared" si="22"/>
        <v>28108</v>
      </c>
      <c r="I107" s="43">
        <f t="shared" si="22"/>
        <v>84386</v>
      </c>
      <c r="J107" s="43">
        <f t="shared" si="22"/>
        <v>140770</v>
      </c>
      <c r="K107" s="43">
        <f t="shared" si="22"/>
        <v>206917</v>
      </c>
      <c r="L107" s="43">
        <f t="shared" si="22"/>
        <v>89524</v>
      </c>
      <c r="M107" s="43">
        <f t="shared" si="22"/>
        <v>498672</v>
      </c>
      <c r="N107" s="43">
        <f t="shared" si="22"/>
        <v>0</v>
      </c>
      <c r="O107" s="43">
        <f>SUM(O99:O105)</f>
        <v>9857861</v>
      </c>
      <c r="P107" s="28"/>
      <c r="Q107" s="50"/>
      <c r="R107" s="42" t="s">
        <v>258</v>
      </c>
      <c r="S107" s="43">
        <f t="shared" ref="S107:AF107" si="23">SUM(S99:S106)</f>
        <v>2044953</v>
      </c>
      <c r="T107" s="43">
        <f t="shared" si="23"/>
        <v>377744</v>
      </c>
      <c r="U107" s="43">
        <f t="shared" si="23"/>
        <v>55044</v>
      </c>
      <c r="V107" s="43">
        <f t="shared" si="23"/>
        <v>125181</v>
      </c>
      <c r="W107" s="43">
        <f t="shared" si="23"/>
        <v>14968</v>
      </c>
      <c r="X107" s="43">
        <f t="shared" si="23"/>
        <v>36515</v>
      </c>
      <c r="Y107" s="43">
        <f t="shared" si="23"/>
        <v>33482</v>
      </c>
      <c r="Z107" s="43">
        <f t="shared" si="23"/>
        <v>27976</v>
      </c>
      <c r="AA107" s="43">
        <f t="shared" si="23"/>
        <v>94236</v>
      </c>
      <c r="AB107" s="43">
        <f t="shared" si="23"/>
        <v>58464</v>
      </c>
      <c r="AC107" s="43">
        <f t="shared" si="23"/>
        <v>77130</v>
      </c>
      <c r="AD107" s="43">
        <f t="shared" si="23"/>
        <v>192402</v>
      </c>
      <c r="AE107" s="43">
        <f t="shared" si="23"/>
        <v>432</v>
      </c>
      <c r="AF107" s="43">
        <f t="shared" si="23"/>
        <v>3138527</v>
      </c>
      <c r="AG107" s="28"/>
      <c r="AH107" s="50"/>
    </row>
    <row r="108" spans="1:34" ht="12.75" customHeight="1">
      <c r="A108" s="28" t="s">
        <v>624</v>
      </c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28"/>
      <c r="Q108" s="28"/>
      <c r="R108" s="28" t="s">
        <v>624</v>
      </c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28"/>
      <c r="AH108" s="28"/>
    </row>
    <row r="109" spans="1:34" ht="12.75" customHeight="1">
      <c r="A109" s="28"/>
      <c r="B109" s="27"/>
      <c r="C109" s="27"/>
      <c r="D109" s="27"/>
      <c r="E109" s="27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7"/>
      <c r="T109" s="27"/>
      <c r="U109" s="27"/>
      <c r="V109" s="27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</row>
    <row r="110" spans="1:34" ht="12.75" customHeight="1">
      <c r="A110" s="29" t="s">
        <v>658</v>
      </c>
      <c r="B110" s="27"/>
      <c r="C110" s="27"/>
      <c r="D110" s="27"/>
      <c r="E110" s="27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9" t="s">
        <v>659</v>
      </c>
      <c r="S110" s="27"/>
      <c r="T110" s="27"/>
      <c r="U110" s="27"/>
      <c r="V110" s="27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</row>
    <row r="111" spans="1:34" ht="12.75" customHeight="1">
      <c r="A111" s="29" t="s">
        <v>660</v>
      </c>
      <c r="B111" s="27"/>
      <c r="C111" s="27"/>
      <c r="D111" s="27"/>
      <c r="E111" s="27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9" t="s">
        <v>661</v>
      </c>
      <c r="S111" s="27"/>
      <c r="T111" s="27"/>
      <c r="U111" s="27"/>
      <c r="V111" s="27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</row>
    <row r="112" spans="1:34" ht="12.75" customHeight="1">
      <c r="A112" s="54" t="s">
        <v>277</v>
      </c>
      <c r="B112" s="56" t="s">
        <v>520</v>
      </c>
      <c r="C112" s="56" t="s">
        <v>521</v>
      </c>
      <c r="D112" s="56" t="s">
        <v>522</v>
      </c>
      <c r="E112" s="56" t="s">
        <v>537</v>
      </c>
      <c r="F112" s="56" t="s">
        <v>524</v>
      </c>
      <c r="G112" s="56" t="s">
        <v>525</v>
      </c>
      <c r="H112" s="56" t="s">
        <v>526</v>
      </c>
      <c r="I112" s="56" t="s">
        <v>538</v>
      </c>
      <c r="J112" s="56" t="s">
        <v>528</v>
      </c>
      <c r="K112" s="56" t="s">
        <v>529</v>
      </c>
      <c r="L112" s="56" t="s">
        <v>662</v>
      </c>
      <c r="M112" s="56" t="s">
        <v>531</v>
      </c>
      <c r="N112" s="56" t="s">
        <v>257</v>
      </c>
      <c r="O112" s="56" t="s">
        <v>329</v>
      </c>
      <c r="P112" s="28"/>
      <c r="Q112" s="28"/>
      <c r="R112" s="54" t="s">
        <v>277</v>
      </c>
      <c r="S112" s="56" t="s">
        <v>520</v>
      </c>
      <c r="T112" s="56" t="s">
        <v>521</v>
      </c>
      <c r="U112" s="56" t="s">
        <v>522</v>
      </c>
      <c r="V112" s="56" t="s">
        <v>537</v>
      </c>
      <c r="W112" s="56" t="s">
        <v>524</v>
      </c>
      <c r="X112" s="56" t="s">
        <v>525</v>
      </c>
      <c r="Y112" s="56" t="s">
        <v>526</v>
      </c>
      <c r="Z112" s="56" t="s">
        <v>538</v>
      </c>
      <c r="AA112" s="56" t="s">
        <v>528</v>
      </c>
      <c r="AB112" s="56" t="s">
        <v>663</v>
      </c>
      <c r="AC112" s="56" t="s">
        <v>664</v>
      </c>
      <c r="AD112" s="56" t="s">
        <v>531</v>
      </c>
      <c r="AE112" s="56" t="s">
        <v>257</v>
      </c>
      <c r="AF112" s="56" t="s">
        <v>329</v>
      </c>
      <c r="AG112" s="28"/>
      <c r="AH112" s="28"/>
    </row>
    <row r="113" spans="1:34" ht="12.75" customHeight="1">
      <c r="A113" s="51" t="s">
        <v>278</v>
      </c>
      <c r="B113" s="32">
        <v>38960</v>
      </c>
      <c r="C113" s="32">
        <v>5685</v>
      </c>
      <c r="D113" s="32">
        <v>710</v>
      </c>
      <c r="E113" s="32">
        <v>1126</v>
      </c>
      <c r="F113" s="32">
        <v>224</v>
      </c>
      <c r="G113" s="32">
        <v>608</v>
      </c>
      <c r="H113" s="32">
        <v>453</v>
      </c>
      <c r="I113" s="32">
        <v>377</v>
      </c>
      <c r="J113" s="32">
        <v>1070</v>
      </c>
      <c r="K113" s="32">
        <v>639</v>
      </c>
      <c r="L113" s="32">
        <v>997</v>
      </c>
      <c r="M113" s="32">
        <v>1842</v>
      </c>
      <c r="N113" s="32"/>
      <c r="O113" s="88">
        <f t="shared" ref="O113:O129" si="24">SUM(B113:N113)</f>
        <v>52691</v>
      </c>
      <c r="P113" s="28"/>
      <c r="Q113" s="57"/>
      <c r="R113" s="51" t="s">
        <v>278</v>
      </c>
      <c r="S113" s="32">
        <v>5505</v>
      </c>
      <c r="T113" s="32">
        <v>1529</v>
      </c>
      <c r="U113" s="32">
        <v>425</v>
      </c>
      <c r="V113" s="32">
        <v>582</v>
      </c>
      <c r="W113" s="32">
        <v>45</v>
      </c>
      <c r="X113" s="32">
        <v>118</v>
      </c>
      <c r="Y113" s="32">
        <v>171</v>
      </c>
      <c r="Z113" s="32">
        <v>94</v>
      </c>
      <c r="AA113" s="32">
        <v>528</v>
      </c>
      <c r="AB113" s="32">
        <v>305</v>
      </c>
      <c r="AC113" s="32">
        <v>364</v>
      </c>
      <c r="AD113" s="32">
        <v>394</v>
      </c>
      <c r="AE113" s="32">
        <v>0</v>
      </c>
      <c r="AF113" s="32">
        <f t="shared" ref="AF113:AF129" si="25">SUM(S113:AE113)</f>
        <v>10060</v>
      </c>
      <c r="AG113" s="28"/>
      <c r="AH113" s="57"/>
    </row>
    <row r="114" spans="1:34" ht="12.75" customHeight="1">
      <c r="A114" s="52" t="s">
        <v>279</v>
      </c>
      <c r="B114" s="34">
        <v>68191</v>
      </c>
      <c r="C114" s="34">
        <v>17400</v>
      </c>
      <c r="D114" s="34">
        <v>918</v>
      </c>
      <c r="E114" s="34">
        <v>3570</v>
      </c>
      <c r="F114" s="34">
        <v>281</v>
      </c>
      <c r="G114" s="34">
        <v>782</v>
      </c>
      <c r="H114" s="34">
        <v>165</v>
      </c>
      <c r="I114" s="34">
        <v>1641</v>
      </c>
      <c r="J114" s="34">
        <v>1783</v>
      </c>
      <c r="K114" s="34">
        <v>2415</v>
      </c>
      <c r="L114" s="34">
        <v>2948</v>
      </c>
      <c r="M114" s="34">
        <v>5394</v>
      </c>
      <c r="N114" s="34"/>
      <c r="O114" s="89">
        <f t="shared" si="24"/>
        <v>105488</v>
      </c>
      <c r="P114" s="28"/>
      <c r="Q114" s="50"/>
      <c r="R114" s="52" t="s">
        <v>279</v>
      </c>
      <c r="S114" s="34">
        <v>36904</v>
      </c>
      <c r="T114" s="34">
        <v>7371</v>
      </c>
      <c r="U114" s="34">
        <v>790</v>
      </c>
      <c r="V114" s="34">
        <v>3438</v>
      </c>
      <c r="W114" s="34">
        <v>269</v>
      </c>
      <c r="X114" s="34">
        <v>1185</v>
      </c>
      <c r="Y114" s="34">
        <v>480</v>
      </c>
      <c r="Z114" s="34">
        <v>932</v>
      </c>
      <c r="AA114" s="34">
        <v>1394</v>
      </c>
      <c r="AB114" s="34">
        <v>1188</v>
      </c>
      <c r="AC114" s="34">
        <v>2163</v>
      </c>
      <c r="AD114" s="34">
        <v>4150</v>
      </c>
      <c r="AE114" s="34">
        <v>2</v>
      </c>
      <c r="AF114" s="34">
        <f t="shared" si="25"/>
        <v>60266</v>
      </c>
      <c r="AG114" s="28"/>
      <c r="AH114" s="50"/>
    </row>
    <row r="115" spans="1:34" ht="15" customHeight="1">
      <c r="A115" s="52" t="s">
        <v>280</v>
      </c>
      <c r="B115" s="34">
        <v>117772</v>
      </c>
      <c r="C115" s="34">
        <v>29065</v>
      </c>
      <c r="D115" s="34">
        <v>1872</v>
      </c>
      <c r="E115" s="34">
        <v>4270</v>
      </c>
      <c r="F115" s="34">
        <v>316</v>
      </c>
      <c r="G115" s="34">
        <v>1487</v>
      </c>
      <c r="H115" s="34">
        <v>575</v>
      </c>
      <c r="I115" s="34">
        <v>1298</v>
      </c>
      <c r="J115" s="34">
        <v>2531</v>
      </c>
      <c r="K115" s="34">
        <v>5271</v>
      </c>
      <c r="L115" s="34">
        <v>5409</v>
      </c>
      <c r="M115" s="34">
        <v>10776</v>
      </c>
      <c r="N115" s="34"/>
      <c r="O115" s="89">
        <f t="shared" si="24"/>
        <v>180642</v>
      </c>
      <c r="P115" s="28"/>
      <c r="Q115" s="50"/>
      <c r="R115" s="52" t="s">
        <v>280</v>
      </c>
      <c r="S115" s="34">
        <v>72365</v>
      </c>
      <c r="T115" s="34">
        <v>23887</v>
      </c>
      <c r="U115" s="34">
        <v>3401</v>
      </c>
      <c r="V115" s="34">
        <v>7030</v>
      </c>
      <c r="W115" s="34">
        <v>354</v>
      </c>
      <c r="X115" s="34">
        <v>1495</v>
      </c>
      <c r="Y115" s="34">
        <v>1280</v>
      </c>
      <c r="Z115" s="34">
        <v>1277</v>
      </c>
      <c r="AA115" s="34">
        <v>3468</v>
      </c>
      <c r="AB115" s="34">
        <v>3675</v>
      </c>
      <c r="AC115" s="34">
        <v>5099</v>
      </c>
      <c r="AD115" s="34">
        <v>10562</v>
      </c>
      <c r="AE115" s="34">
        <v>2</v>
      </c>
      <c r="AF115" s="34">
        <f t="shared" si="25"/>
        <v>133895</v>
      </c>
      <c r="AG115" s="28"/>
      <c r="AH115" s="50"/>
    </row>
    <row r="116" spans="1:34" ht="15" customHeight="1">
      <c r="A116" s="52" t="s">
        <v>281</v>
      </c>
      <c r="B116" s="34">
        <v>74440</v>
      </c>
      <c r="C116" s="34">
        <v>14504</v>
      </c>
      <c r="D116" s="34">
        <v>455</v>
      </c>
      <c r="E116" s="34">
        <v>2076</v>
      </c>
      <c r="F116" s="34">
        <v>86</v>
      </c>
      <c r="G116" s="34">
        <v>690</v>
      </c>
      <c r="H116" s="34">
        <v>268</v>
      </c>
      <c r="I116" s="34">
        <v>1810</v>
      </c>
      <c r="J116" s="34">
        <v>1649</v>
      </c>
      <c r="K116" s="34">
        <v>2007</v>
      </c>
      <c r="L116" s="34">
        <v>3159</v>
      </c>
      <c r="M116" s="34">
        <v>4475</v>
      </c>
      <c r="N116" s="34"/>
      <c r="O116" s="89">
        <f t="shared" si="24"/>
        <v>105619</v>
      </c>
      <c r="P116" s="28"/>
      <c r="Q116" s="50"/>
      <c r="R116" s="52" t="s">
        <v>281</v>
      </c>
      <c r="S116" s="34">
        <v>29175</v>
      </c>
      <c r="T116" s="34">
        <v>6811</v>
      </c>
      <c r="U116" s="34">
        <v>844</v>
      </c>
      <c r="V116" s="34">
        <v>2066</v>
      </c>
      <c r="W116" s="34">
        <v>145</v>
      </c>
      <c r="X116" s="34">
        <v>488</v>
      </c>
      <c r="Y116" s="34">
        <v>430</v>
      </c>
      <c r="Z116" s="34">
        <v>327</v>
      </c>
      <c r="AA116" s="34">
        <v>1844</v>
      </c>
      <c r="AB116" s="34">
        <v>786</v>
      </c>
      <c r="AC116" s="34">
        <v>1591</v>
      </c>
      <c r="AD116" s="34">
        <v>3477</v>
      </c>
      <c r="AE116" s="34">
        <v>14</v>
      </c>
      <c r="AF116" s="34">
        <f t="shared" si="25"/>
        <v>47998</v>
      </c>
      <c r="AG116" s="28"/>
      <c r="AH116" s="50"/>
    </row>
    <row r="117" spans="1:34" ht="15" customHeight="1">
      <c r="A117" s="52" t="s">
        <v>282</v>
      </c>
      <c r="B117" s="34">
        <v>167949</v>
      </c>
      <c r="C117" s="34">
        <v>39071</v>
      </c>
      <c r="D117" s="34">
        <v>1898</v>
      </c>
      <c r="E117" s="34">
        <v>8533</v>
      </c>
      <c r="F117" s="34">
        <v>944</v>
      </c>
      <c r="G117" s="34">
        <v>2736</v>
      </c>
      <c r="H117" s="34">
        <v>1189</v>
      </c>
      <c r="I117" s="34">
        <v>3612</v>
      </c>
      <c r="J117" s="34">
        <v>8509</v>
      </c>
      <c r="K117" s="34">
        <v>8163</v>
      </c>
      <c r="L117" s="34">
        <v>6245</v>
      </c>
      <c r="M117" s="34">
        <v>15311</v>
      </c>
      <c r="N117" s="34"/>
      <c r="O117" s="89">
        <f t="shared" si="24"/>
        <v>264160</v>
      </c>
      <c r="P117" s="28"/>
      <c r="Q117" s="50"/>
      <c r="R117" s="52" t="s">
        <v>282</v>
      </c>
      <c r="S117" s="34">
        <v>28856</v>
      </c>
      <c r="T117" s="34">
        <v>4119</v>
      </c>
      <c r="U117" s="34">
        <v>926</v>
      </c>
      <c r="V117" s="34">
        <v>1207</v>
      </c>
      <c r="W117" s="34">
        <v>177</v>
      </c>
      <c r="X117" s="34">
        <v>627</v>
      </c>
      <c r="Y117" s="34">
        <v>525</v>
      </c>
      <c r="Z117" s="34">
        <v>553</v>
      </c>
      <c r="AA117" s="34">
        <v>1414</v>
      </c>
      <c r="AB117" s="34">
        <v>313</v>
      </c>
      <c r="AC117" s="34">
        <v>1372</v>
      </c>
      <c r="AD117" s="34">
        <v>1575</v>
      </c>
      <c r="AE117" s="34">
        <v>0</v>
      </c>
      <c r="AF117" s="34">
        <f t="shared" si="25"/>
        <v>41664</v>
      </c>
      <c r="AG117" s="28"/>
      <c r="AH117" s="50"/>
    </row>
    <row r="118" spans="1:34" ht="15" customHeight="1">
      <c r="A118" s="52" t="s">
        <v>283</v>
      </c>
      <c r="B118" s="34">
        <v>351550</v>
      </c>
      <c r="C118" s="34">
        <v>83567</v>
      </c>
      <c r="D118" s="34">
        <v>5117</v>
      </c>
      <c r="E118" s="34">
        <v>13402</v>
      </c>
      <c r="F118" s="34">
        <v>1424</v>
      </c>
      <c r="G118" s="34">
        <v>3539</v>
      </c>
      <c r="H118" s="34">
        <v>910</v>
      </c>
      <c r="I118" s="34">
        <v>3984</v>
      </c>
      <c r="J118" s="34">
        <v>7471</v>
      </c>
      <c r="K118" s="34">
        <v>11324</v>
      </c>
      <c r="L118" s="34">
        <v>7429</v>
      </c>
      <c r="M118" s="34">
        <v>23641</v>
      </c>
      <c r="N118" s="34"/>
      <c r="O118" s="89">
        <f t="shared" si="24"/>
        <v>513358</v>
      </c>
      <c r="P118" s="28"/>
      <c r="Q118" s="50"/>
      <c r="R118" s="52" t="s">
        <v>283</v>
      </c>
      <c r="S118" s="34">
        <v>95343</v>
      </c>
      <c r="T118" s="34">
        <v>19067</v>
      </c>
      <c r="U118" s="34">
        <v>2330</v>
      </c>
      <c r="V118" s="34">
        <v>5727</v>
      </c>
      <c r="W118" s="34">
        <v>635</v>
      </c>
      <c r="X118" s="34">
        <v>1655</v>
      </c>
      <c r="Y118" s="34">
        <v>2235</v>
      </c>
      <c r="Z118" s="34">
        <v>1390</v>
      </c>
      <c r="AA118" s="34">
        <v>3447</v>
      </c>
      <c r="AB118" s="34">
        <v>3739</v>
      </c>
      <c r="AC118" s="34">
        <v>2957</v>
      </c>
      <c r="AD118" s="34">
        <v>8184</v>
      </c>
      <c r="AE118" s="34">
        <v>121</v>
      </c>
      <c r="AF118" s="34">
        <f t="shared" si="25"/>
        <v>146830</v>
      </c>
      <c r="AG118" s="28"/>
      <c r="AH118" s="50"/>
    </row>
    <row r="119" spans="1:34" ht="15" customHeight="1">
      <c r="A119" s="52" t="s">
        <v>284</v>
      </c>
      <c r="B119" s="34">
        <v>4020262</v>
      </c>
      <c r="C119" s="34">
        <v>902584</v>
      </c>
      <c r="D119" s="34">
        <v>33959</v>
      </c>
      <c r="E119" s="34">
        <v>126817</v>
      </c>
      <c r="F119" s="34">
        <v>10541</v>
      </c>
      <c r="G119" s="34">
        <v>31540</v>
      </c>
      <c r="H119" s="34">
        <v>12714</v>
      </c>
      <c r="I119" s="34">
        <v>53522</v>
      </c>
      <c r="J119" s="34">
        <v>73955</v>
      </c>
      <c r="K119" s="34">
        <v>120005</v>
      </c>
      <c r="L119" s="34">
        <v>22009</v>
      </c>
      <c r="M119" s="34">
        <v>293296</v>
      </c>
      <c r="N119" s="34"/>
      <c r="O119" s="89">
        <f t="shared" si="24"/>
        <v>5701204</v>
      </c>
      <c r="P119" s="28"/>
      <c r="Q119" s="50"/>
      <c r="R119" s="52" t="s">
        <v>284</v>
      </c>
      <c r="S119" s="34">
        <v>1275334</v>
      </c>
      <c r="T119" s="34">
        <v>218684</v>
      </c>
      <c r="U119" s="34">
        <v>31610</v>
      </c>
      <c r="V119" s="34">
        <v>72190</v>
      </c>
      <c r="W119" s="34">
        <v>10061</v>
      </c>
      <c r="X119" s="34">
        <v>21452</v>
      </c>
      <c r="Y119" s="34">
        <v>18125</v>
      </c>
      <c r="Z119" s="34">
        <v>16872</v>
      </c>
      <c r="AA119" s="34">
        <v>60098</v>
      </c>
      <c r="AB119" s="34">
        <v>33018</v>
      </c>
      <c r="AC119" s="34">
        <v>39655</v>
      </c>
      <c r="AD119" s="34">
        <v>120397</v>
      </c>
      <c r="AE119" s="34">
        <v>230</v>
      </c>
      <c r="AF119" s="34">
        <f t="shared" si="25"/>
        <v>1917726</v>
      </c>
      <c r="AG119" s="28"/>
      <c r="AH119" s="50"/>
    </row>
    <row r="120" spans="1:34" ht="15" customHeight="1">
      <c r="A120" s="52" t="s">
        <v>285</v>
      </c>
      <c r="B120" s="34">
        <v>328745</v>
      </c>
      <c r="C120" s="34">
        <v>107009</v>
      </c>
      <c r="D120" s="34">
        <v>3602</v>
      </c>
      <c r="E120" s="34">
        <v>16495</v>
      </c>
      <c r="F120" s="34">
        <v>1284</v>
      </c>
      <c r="G120" s="34">
        <v>5198</v>
      </c>
      <c r="H120" s="34">
        <v>2492</v>
      </c>
      <c r="I120" s="34">
        <v>4491</v>
      </c>
      <c r="J120" s="34">
        <v>8555</v>
      </c>
      <c r="K120" s="34">
        <v>12017</v>
      </c>
      <c r="L120" s="34">
        <v>2592</v>
      </c>
      <c r="M120" s="34">
        <v>24322</v>
      </c>
      <c r="N120" s="34"/>
      <c r="O120" s="89">
        <f t="shared" si="24"/>
        <v>516802</v>
      </c>
      <c r="P120" s="28"/>
      <c r="Q120" s="50"/>
      <c r="R120" s="52" t="s">
        <v>285</v>
      </c>
      <c r="S120" s="34">
        <v>77751</v>
      </c>
      <c r="T120" s="34">
        <v>16381</v>
      </c>
      <c r="U120" s="34">
        <v>2296</v>
      </c>
      <c r="V120" s="34">
        <v>6066</v>
      </c>
      <c r="W120" s="34">
        <v>359</v>
      </c>
      <c r="X120" s="34">
        <v>1168</v>
      </c>
      <c r="Y120" s="34">
        <v>1721</v>
      </c>
      <c r="Z120" s="34">
        <v>1030</v>
      </c>
      <c r="AA120" s="34">
        <v>3499</v>
      </c>
      <c r="AB120" s="34">
        <v>2568</v>
      </c>
      <c r="AC120" s="34">
        <v>1919</v>
      </c>
      <c r="AD120" s="34">
        <v>6995</v>
      </c>
      <c r="AE120" s="34">
        <v>11</v>
      </c>
      <c r="AF120" s="34">
        <f t="shared" si="25"/>
        <v>121764</v>
      </c>
      <c r="AG120" s="28"/>
      <c r="AH120" s="50"/>
    </row>
    <row r="121" spans="1:34" ht="15" customHeight="1">
      <c r="A121" s="52" t="s">
        <v>286</v>
      </c>
      <c r="B121" s="34">
        <v>298995</v>
      </c>
      <c r="C121" s="34">
        <v>62648</v>
      </c>
      <c r="D121" s="34">
        <v>3614</v>
      </c>
      <c r="E121" s="34">
        <v>13919</v>
      </c>
      <c r="F121" s="34">
        <v>1285</v>
      </c>
      <c r="G121" s="34">
        <v>4724</v>
      </c>
      <c r="H121" s="34">
        <v>1794</v>
      </c>
      <c r="I121" s="34">
        <v>2529</v>
      </c>
      <c r="J121" s="34">
        <v>6115</v>
      </c>
      <c r="K121" s="34">
        <v>9389</v>
      </c>
      <c r="L121" s="34">
        <v>5878</v>
      </c>
      <c r="M121" s="34">
        <v>19442</v>
      </c>
      <c r="N121" s="34"/>
      <c r="O121" s="89">
        <f t="shared" si="24"/>
        <v>430332</v>
      </c>
      <c r="P121" s="28"/>
      <c r="Q121" s="50"/>
      <c r="R121" s="52" t="s">
        <v>286</v>
      </c>
      <c r="S121" s="34">
        <v>48811</v>
      </c>
      <c r="T121" s="34">
        <v>6405</v>
      </c>
      <c r="U121" s="34">
        <v>886</v>
      </c>
      <c r="V121" s="34">
        <v>2589</v>
      </c>
      <c r="W121" s="34">
        <v>276</v>
      </c>
      <c r="X121" s="34">
        <v>649</v>
      </c>
      <c r="Y121" s="34">
        <v>641</v>
      </c>
      <c r="Z121" s="34">
        <v>415</v>
      </c>
      <c r="AA121" s="34">
        <v>1560</v>
      </c>
      <c r="AB121" s="34">
        <v>988</v>
      </c>
      <c r="AC121" s="34">
        <v>1738</v>
      </c>
      <c r="AD121" s="34">
        <v>4058</v>
      </c>
      <c r="AE121" s="34">
        <v>0</v>
      </c>
      <c r="AF121" s="34">
        <f t="shared" si="25"/>
        <v>69016</v>
      </c>
      <c r="AG121" s="28"/>
      <c r="AH121" s="50"/>
    </row>
    <row r="122" spans="1:34" ht="15" customHeight="1">
      <c r="A122" s="52" t="s">
        <v>287</v>
      </c>
      <c r="B122" s="34">
        <v>112918</v>
      </c>
      <c r="C122" s="34">
        <v>23779</v>
      </c>
      <c r="D122" s="34">
        <v>861</v>
      </c>
      <c r="E122" s="34">
        <v>4239</v>
      </c>
      <c r="F122" s="34">
        <v>164</v>
      </c>
      <c r="G122" s="34">
        <v>1142</v>
      </c>
      <c r="H122" s="34">
        <v>581</v>
      </c>
      <c r="I122" s="34">
        <v>1334</v>
      </c>
      <c r="J122" s="34">
        <v>2905</v>
      </c>
      <c r="K122" s="34">
        <v>4228</v>
      </c>
      <c r="L122" s="34">
        <v>3336</v>
      </c>
      <c r="M122" s="34">
        <v>7665</v>
      </c>
      <c r="N122" s="34"/>
      <c r="O122" s="89">
        <f t="shared" si="24"/>
        <v>163152</v>
      </c>
      <c r="P122" s="28"/>
      <c r="Q122" s="50"/>
      <c r="R122" s="52" t="s">
        <v>287</v>
      </c>
      <c r="S122" s="34">
        <v>19190</v>
      </c>
      <c r="T122" s="34">
        <v>4051</v>
      </c>
      <c r="U122" s="34">
        <v>438</v>
      </c>
      <c r="V122" s="34">
        <v>1117</v>
      </c>
      <c r="W122" s="34">
        <v>95</v>
      </c>
      <c r="X122" s="34">
        <v>273</v>
      </c>
      <c r="Y122" s="34">
        <v>187</v>
      </c>
      <c r="Z122" s="34">
        <v>184</v>
      </c>
      <c r="AA122" s="34">
        <v>547</v>
      </c>
      <c r="AB122" s="34">
        <v>170</v>
      </c>
      <c r="AC122" s="34">
        <v>941</v>
      </c>
      <c r="AD122" s="34">
        <v>2346</v>
      </c>
      <c r="AE122" s="34">
        <v>30</v>
      </c>
      <c r="AF122" s="34">
        <f t="shared" si="25"/>
        <v>29569</v>
      </c>
      <c r="AG122" s="28"/>
      <c r="AH122" s="50"/>
    </row>
    <row r="123" spans="1:34" ht="15" customHeight="1">
      <c r="A123" s="52" t="s">
        <v>288</v>
      </c>
      <c r="B123" s="34">
        <v>616700</v>
      </c>
      <c r="C123" s="34">
        <v>161501</v>
      </c>
      <c r="D123" s="34">
        <v>6926</v>
      </c>
      <c r="E123" s="34">
        <v>30676</v>
      </c>
      <c r="F123" s="34">
        <v>3048</v>
      </c>
      <c r="G123" s="34">
        <v>6165</v>
      </c>
      <c r="H123" s="34">
        <v>3835</v>
      </c>
      <c r="I123" s="34">
        <v>5000</v>
      </c>
      <c r="J123" s="34">
        <v>13187</v>
      </c>
      <c r="K123" s="34">
        <v>14794</v>
      </c>
      <c r="L123" s="34">
        <v>15231</v>
      </c>
      <c r="M123" s="34">
        <v>53326</v>
      </c>
      <c r="N123" s="34"/>
      <c r="O123" s="89">
        <f t="shared" si="24"/>
        <v>930389</v>
      </c>
      <c r="P123" s="28"/>
      <c r="Q123" s="50"/>
      <c r="R123" s="52" t="s">
        <v>288</v>
      </c>
      <c r="S123" s="34">
        <v>155550</v>
      </c>
      <c r="T123" s="34">
        <v>36704</v>
      </c>
      <c r="U123" s="34">
        <v>3566</v>
      </c>
      <c r="V123" s="34">
        <v>7977</v>
      </c>
      <c r="W123" s="34">
        <v>906</v>
      </c>
      <c r="X123" s="34">
        <v>1711</v>
      </c>
      <c r="Y123" s="34">
        <v>4178</v>
      </c>
      <c r="Z123" s="34">
        <v>1906</v>
      </c>
      <c r="AA123" s="34">
        <v>6464</v>
      </c>
      <c r="AB123" s="34">
        <v>4380</v>
      </c>
      <c r="AC123" s="34">
        <v>4553</v>
      </c>
      <c r="AD123" s="34">
        <v>13983</v>
      </c>
      <c r="AE123" s="34">
        <v>0</v>
      </c>
      <c r="AF123" s="34">
        <f t="shared" si="25"/>
        <v>241878</v>
      </c>
      <c r="AG123" s="28"/>
      <c r="AH123" s="50"/>
    </row>
    <row r="124" spans="1:34" ht="15" customHeight="1">
      <c r="A124" s="52" t="s">
        <v>289</v>
      </c>
      <c r="B124" s="34">
        <v>242094</v>
      </c>
      <c r="C124" s="34">
        <v>44775</v>
      </c>
      <c r="D124" s="34">
        <v>3484</v>
      </c>
      <c r="E124" s="34">
        <v>7895</v>
      </c>
      <c r="F124" s="34">
        <v>761</v>
      </c>
      <c r="G124" s="34">
        <v>3093</v>
      </c>
      <c r="H124" s="34">
        <v>1218</v>
      </c>
      <c r="I124" s="34">
        <v>1532</v>
      </c>
      <c r="J124" s="34">
        <v>5505</v>
      </c>
      <c r="K124" s="34">
        <v>5267</v>
      </c>
      <c r="L124" s="34">
        <v>3687</v>
      </c>
      <c r="M124" s="34">
        <v>14859</v>
      </c>
      <c r="N124" s="34"/>
      <c r="O124" s="89">
        <f t="shared" si="24"/>
        <v>334170</v>
      </c>
      <c r="P124" s="28"/>
      <c r="Q124" s="50"/>
      <c r="R124" s="52" t="s">
        <v>289</v>
      </c>
      <c r="S124" s="34">
        <v>74882</v>
      </c>
      <c r="T124" s="34">
        <v>10027</v>
      </c>
      <c r="U124" s="34">
        <v>1528</v>
      </c>
      <c r="V124" s="34">
        <v>3412</v>
      </c>
      <c r="W124" s="34">
        <v>316</v>
      </c>
      <c r="X124" s="34">
        <v>1275</v>
      </c>
      <c r="Y124" s="34">
        <v>1062</v>
      </c>
      <c r="Z124" s="34">
        <v>587</v>
      </c>
      <c r="AA124" s="34">
        <v>2956</v>
      </c>
      <c r="AB124" s="34">
        <v>2026</v>
      </c>
      <c r="AC124" s="34">
        <v>2533</v>
      </c>
      <c r="AD124" s="34">
        <v>3739</v>
      </c>
      <c r="AE124" s="34">
        <v>0</v>
      </c>
      <c r="AF124" s="34">
        <f t="shared" si="25"/>
        <v>104343</v>
      </c>
      <c r="AG124" s="28"/>
      <c r="AH124" s="50"/>
    </row>
    <row r="125" spans="1:34" ht="15" customHeight="1">
      <c r="A125" s="52" t="s">
        <v>290</v>
      </c>
      <c r="B125" s="34">
        <v>60923</v>
      </c>
      <c r="C125" s="34">
        <v>15083</v>
      </c>
      <c r="D125" s="34">
        <v>1489</v>
      </c>
      <c r="E125" s="34">
        <v>5581</v>
      </c>
      <c r="F125" s="34">
        <v>275</v>
      </c>
      <c r="G125" s="34">
        <v>678</v>
      </c>
      <c r="H125" s="34">
        <v>198</v>
      </c>
      <c r="I125" s="34">
        <v>321</v>
      </c>
      <c r="J125" s="34">
        <v>902</v>
      </c>
      <c r="K125" s="34">
        <v>1413</v>
      </c>
      <c r="L125" s="34">
        <v>4399</v>
      </c>
      <c r="M125" s="34">
        <v>4069</v>
      </c>
      <c r="N125" s="34"/>
      <c r="O125" s="89">
        <f t="shared" si="24"/>
        <v>95331</v>
      </c>
      <c r="P125" s="28"/>
      <c r="Q125" s="50"/>
      <c r="R125" s="52" t="s">
        <v>290</v>
      </c>
      <c r="S125" s="34">
        <v>19428</v>
      </c>
      <c r="T125" s="34">
        <v>2703</v>
      </c>
      <c r="U125" s="34">
        <v>528</v>
      </c>
      <c r="V125" s="34">
        <v>964</v>
      </c>
      <c r="W125" s="34">
        <v>115</v>
      </c>
      <c r="X125" s="34">
        <v>214</v>
      </c>
      <c r="Y125" s="34">
        <v>230</v>
      </c>
      <c r="Z125" s="34">
        <v>236</v>
      </c>
      <c r="AA125" s="34">
        <v>522</v>
      </c>
      <c r="AB125" s="34">
        <v>107</v>
      </c>
      <c r="AC125" s="34">
        <v>848</v>
      </c>
      <c r="AD125" s="34">
        <v>1610</v>
      </c>
      <c r="AE125" s="34">
        <v>0</v>
      </c>
      <c r="AF125" s="34">
        <f t="shared" si="25"/>
        <v>27505</v>
      </c>
      <c r="AG125" s="28"/>
      <c r="AH125" s="50"/>
    </row>
    <row r="126" spans="1:34" ht="15" customHeight="1">
      <c r="A126" s="52" t="s">
        <v>291</v>
      </c>
      <c r="B126" s="34">
        <v>267573</v>
      </c>
      <c r="C126" s="34">
        <v>45233</v>
      </c>
      <c r="D126" s="34">
        <v>2494</v>
      </c>
      <c r="E126" s="34">
        <v>10199</v>
      </c>
      <c r="F126" s="34">
        <v>1143</v>
      </c>
      <c r="G126" s="34">
        <v>3241</v>
      </c>
      <c r="H126" s="34">
        <v>915</v>
      </c>
      <c r="I126" s="34">
        <v>2211</v>
      </c>
      <c r="J126" s="34">
        <v>5432</v>
      </c>
      <c r="K126" s="34">
        <v>7640</v>
      </c>
      <c r="L126" s="34">
        <v>4189</v>
      </c>
      <c r="M126" s="34">
        <v>15385</v>
      </c>
      <c r="N126" s="34"/>
      <c r="O126" s="89">
        <f t="shared" si="24"/>
        <v>365655</v>
      </c>
      <c r="P126" s="28"/>
      <c r="Q126" s="50"/>
      <c r="R126" s="52" t="s">
        <v>291</v>
      </c>
      <c r="S126" s="34">
        <v>57251</v>
      </c>
      <c r="T126" s="34">
        <v>7836</v>
      </c>
      <c r="U126" s="34">
        <v>1546</v>
      </c>
      <c r="V126" s="34">
        <v>4381</v>
      </c>
      <c r="W126" s="34">
        <v>546</v>
      </c>
      <c r="X126" s="34">
        <v>1166</v>
      </c>
      <c r="Y126" s="34">
        <v>916</v>
      </c>
      <c r="Z126" s="34">
        <v>565</v>
      </c>
      <c r="AA126" s="34">
        <v>2756</v>
      </c>
      <c r="AB126" s="34">
        <v>1602</v>
      </c>
      <c r="AC126" s="34">
        <v>2314</v>
      </c>
      <c r="AD126" s="34">
        <v>4639</v>
      </c>
      <c r="AE126" s="34">
        <v>7</v>
      </c>
      <c r="AF126" s="34">
        <f t="shared" si="25"/>
        <v>85525</v>
      </c>
      <c r="AG126" s="28"/>
      <c r="AH126" s="50"/>
    </row>
    <row r="127" spans="1:34" ht="15" customHeight="1">
      <c r="A127" s="52" t="s">
        <v>292</v>
      </c>
      <c r="B127" s="34">
        <v>26018</v>
      </c>
      <c r="C127" s="34">
        <v>5066</v>
      </c>
      <c r="D127" s="34">
        <v>593</v>
      </c>
      <c r="E127" s="34">
        <v>2130</v>
      </c>
      <c r="F127" s="34">
        <v>254</v>
      </c>
      <c r="G127" s="34">
        <v>424</v>
      </c>
      <c r="H127" s="34">
        <v>627</v>
      </c>
      <c r="I127" s="34">
        <v>507</v>
      </c>
      <c r="J127" s="34">
        <v>591</v>
      </c>
      <c r="K127" s="34">
        <v>649</v>
      </c>
      <c r="L127" s="34">
        <v>1348</v>
      </c>
      <c r="M127" s="34">
        <v>2312</v>
      </c>
      <c r="N127" s="34"/>
      <c r="O127" s="89">
        <f t="shared" si="24"/>
        <v>40519</v>
      </c>
      <c r="P127" s="28"/>
      <c r="Q127" s="50"/>
      <c r="R127" s="52" t="s">
        <v>292</v>
      </c>
      <c r="S127" s="34">
        <v>5277</v>
      </c>
      <c r="T127" s="34">
        <v>1160</v>
      </c>
      <c r="U127" s="34">
        <v>190</v>
      </c>
      <c r="V127" s="34">
        <v>212</v>
      </c>
      <c r="W127" s="34">
        <v>55</v>
      </c>
      <c r="X127" s="34">
        <v>49</v>
      </c>
      <c r="Y127" s="34">
        <v>74</v>
      </c>
      <c r="Z127" s="34">
        <v>72</v>
      </c>
      <c r="AA127" s="34">
        <v>70</v>
      </c>
      <c r="AB127" s="34">
        <v>183</v>
      </c>
      <c r="AC127" s="34">
        <v>177</v>
      </c>
      <c r="AD127" s="34">
        <v>413</v>
      </c>
      <c r="AE127" s="34">
        <v>0</v>
      </c>
      <c r="AF127" s="34">
        <f t="shared" si="25"/>
        <v>7932</v>
      </c>
      <c r="AG127" s="28"/>
      <c r="AH127" s="50"/>
    </row>
    <row r="128" spans="1:34" ht="15" customHeight="1">
      <c r="A128" s="52" t="s">
        <v>293</v>
      </c>
      <c r="B128" s="34">
        <v>42492</v>
      </c>
      <c r="C128" s="34">
        <v>7223</v>
      </c>
      <c r="D128" s="34">
        <v>295</v>
      </c>
      <c r="E128" s="34">
        <v>1938</v>
      </c>
      <c r="F128" s="34">
        <v>295</v>
      </c>
      <c r="G128" s="34">
        <v>184</v>
      </c>
      <c r="H128" s="34">
        <v>174</v>
      </c>
      <c r="I128" s="34">
        <v>217</v>
      </c>
      <c r="J128" s="34">
        <v>610</v>
      </c>
      <c r="K128" s="34">
        <v>1696</v>
      </c>
      <c r="L128" s="34">
        <v>668</v>
      </c>
      <c r="M128" s="34">
        <v>2557</v>
      </c>
      <c r="N128" s="34"/>
      <c r="O128" s="89">
        <f t="shared" si="24"/>
        <v>58349</v>
      </c>
      <c r="P128" s="28"/>
      <c r="Q128" s="50"/>
      <c r="R128" s="52" t="s">
        <v>293</v>
      </c>
      <c r="S128" s="34">
        <v>20893</v>
      </c>
      <c r="T128" s="34">
        <v>4746</v>
      </c>
      <c r="U128" s="34">
        <v>442</v>
      </c>
      <c r="V128" s="34">
        <v>1517</v>
      </c>
      <c r="W128" s="34">
        <v>146</v>
      </c>
      <c r="X128" s="34">
        <v>331</v>
      </c>
      <c r="Y128" s="34">
        <v>203</v>
      </c>
      <c r="Z128" s="34">
        <v>63</v>
      </c>
      <c r="AA128" s="34">
        <v>954</v>
      </c>
      <c r="AB128" s="34">
        <v>1256</v>
      </c>
      <c r="AC128" s="34">
        <v>747</v>
      </c>
      <c r="AD128" s="34">
        <v>2235</v>
      </c>
      <c r="AE128" s="34">
        <v>15</v>
      </c>
      <c r="AF128" s="34">
        <f t="shared" si="25"/>
        <v>33548</v>
      </c>
      <c r="AG128" s="28"/>
      <c r="AH128" s="50"/>
    </row>
    <row r="129" spans="1:34" ht="15" customHeight="1">
      <c r="A129" s="52" t="s">
        <v>257</v>
      </c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89">
        <f t="shared" si="24"/>
        <v>0</v>
      </c>
      <c r="P129" s="28"/>
      <c r="Q129" s="50"/>
      <c r="R129" s="52" t="s">
        <v>257</v>
      </c>
      <c r="S129" s="34">
        <v>22438</v>
      </c>
      <c r="T129" s="34">
        <v>6263</v>
      </c>
      <c r="U129" s="34">
        <v>3298</v>
      </c>
      <c r="V129" s="34">
        <v>4706</v>
      </c>
      <c r="W129" s="34">
        <v>468</v>
      </c>
      <c r="X129" s="34">
        <v>2659</v>
      </c>
      <c r="Y129" s="34">
        <v>1024</v>
      </c>
      <c r="Z129" s="34">
        <v>1473</v>
      </c>
      <c r="AA129" s="34">
        <v>2715</v>
      </c>
      <c r="AB129" s="34">
        <v>2160</v>
      </c>
      <c r="AC129" s="34">
        <v>8159</v>
      </c>
      <c r="AD129" s="34">
        <v>3645</v>
      </c>
      <c r="AE129" s="34">
        <v>0</v>
      </c>
      <c r="AF129" s="34">
        <f t="shared" si="25"/>
        <v>59008</v>
      </c>
      <c r="AG129" s="28"/>
      <c r="AH129" s="50"/>
    </row>
    <row r="130" spans="1:34" ht="15" customHeight="1">
      <c r="A130" s="42" t="s">
        <v>258</v>
      </c>
      <c r="B130" s="43">
        <f t="shared" ref="B130:N130" si="26">SUM(B113:B129)</f>
        <v>6835582</v>
      </c>
      <c r="C130" s="43">
        <f t="shared" si="26"/>
        <v>1564193</v>
      </c>
      <c r="D130" s="43">
        <f t="shared" si="26"/>
        <v>68287</v>
      </c>
      <c r="E130" s="43">
        <f t="shared" si="26"/>
        <v>252866</v>
      </c>
      <c r="F130" s="43">
        <f t="shared" si="26"/>
        <v>22325</v>
      </c>
      <c r="G130" s="43">
        <f t="shared" si="26"/>
        <v>66231</v>
      </c>
      <c r="H130" s="43">
        <f t="shared" si="26"/>
        <v>28108</v>
      </c>
      <c r="I130" s="43">
        <f t="shared" si="26"/>
        <v>84386</v>
      </c>
      <c r="J130" s="43">
        <f t="shared" si="26"/>
        <v>140770</v>
      </c>
      <c r="K130" s="43">
        <f t="shared" si="26"/>
        <v>206917</v>
      </c>
      <c r="L130" s="43">
        <f t="shared" si="26"/>
        <v>89524</v>
      </c>
      <c r="M130" s="43">
        <f t="shared" si="26"/>
        <v>498672</v>
      </c>
      <c r="N130" s="43">
        <f t="shared" si="26"/>
        <v>0</v>
      </c>
      <c r="O130" s="43">
        <f>SUM(O113:O128)</f>
        <v>9857861</v>
      </c>
      <c r="P130" s="28"/>
      <c r="Q130" s="50"/>
      <c r="R130" s="42" t="s">
        <v>258</v>
      </c>
      <c r="S130" s="43">
        <f t="shared" ref="S130:AF130" si="27">SUM(S113:S129)</f>
        <v>2044953</v>
      </c>
      <c r="T130" s="43">
        <f t="shared" si="27"/>
        <v>377744</v>
      </c>
      <c r="U130" s="43">
        <f t="shared" si="27"/>
        <v>55044</v>
      </c>
      <c r="V130" s="43">
        <f t="shared" si="27"/>
        <v>125181</v>
      </c>
      <c r="W130" s="43">
        <f t="shared" si="27"/>
        <v>14968</v>
      </c>
      <c r="X130" s="43">
        <f t="shared" si="27"/>
        <v>36515</v>
      </c>
      <c r="Y130" s="43">
        <f t="shared" si="27"/>
        <v>33482</v>
      </c>
      <c r="Z130" s="43">
        <f t="shared" si="27"/>
        <v>27976</v>
      </c>
      <c r="AA130" s="43">
        <f t="shared" si="27"/>
        <v>94236</v>
      </c>
      <c r="AB130" s="43">
        <f t="shared" si="27"/>
        <v>58464</v>
      </c>
      <c r="AC130" s="43">
        <f t="shared" si="27"/>
        <v>77130</v>
      </c>
      <c r="AD130" s="43">
        <f t="shared" si="27"/>
        <v>192402</v>
      </c>
      <c r="AE130" s="43">
        <f t="shared" si="27"/>
        <v>432</v>
      </c>
      <c r="AF130" s="43">
        <f t="shared" si="27"/>
        <v>3138527</v>
      </c>
      <c r="AG130" s="28"/>
      <c r="AH130" s="50"/>
    </row>
    <row r="131" spans="1:34" ht="15" customHeight="1">
      <c r="A131" s="28" t="s">
        <v>624</v>
      </c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28"/>
      <c r="Q131" s="28"/>
      <c r="R131" s="28" t="s">
        <v>624</v>
      </c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28"/>
      <c r="AH131" s="28"/>
    </row>
    <row r="132" spans="1:34" ht="15" customHeight="1">
      <c r="A132" s="28"/>
      <c r="B132" s="27"/>
      <c r="C132" s="27"/>
      <c r="D132" s="27"/>
      <c r="E132" s="27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</row>
    <row r="133" spans="1:34" ht="1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</row>
    <row r="134" spans="1:34" ht="1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</row>
    <row r="135" spans="1:34" ht="12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</row>
    <row r="136" spans="1:34" ht="1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</row>
    <row r="137" spans="1:34" ht="15" customHeight="1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</row>
    <row r="138" spans="1:34" ht="15" customHeight="1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</row>
    <row r="139" spans="1:34" ht="15" customHeight="1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</row>
    <row r="140" spans="1:34" ht="15" customHeight="1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</row>
    <row r="141" spans="1:34" ht="15" customHeight="1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</row>
    <row r="142" spans="1:34" ht="15" customHeight="1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</row>
    <row r="143" spans="1:34" ht="15" customHeight="1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</row>
    <row r="144" spans="1:34" ht="15" customHeight="1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</row>
    <row r="145" spans="1:34" ht="15" customHeight="1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</row>
    <row r="146" spans="1:34" ht="15" customHeight="1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</row>
    <row r="147" spans="1:34" ht="15" customHeight="1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</row>
    <row r="148" spans="1:34" ht="15" customHeight="1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</row>
    <row r="149" spans="1:34" ht="15" customHeight="1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</row>
    <row r="150" spans="1:34" ht="15" customHeight="1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</row>
    <row r="151" spans="1:34" ht="15" customHeight="1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</row>
    <row r="152" spans="1:34" ht="15" customHeight="1">
      <c r="A152" s="28"/>
      <c r="B152" s="27"/>
      <c r="C152" s="27"/>
      <c r="D152" s="27"/>
      <c r="E152" s="27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</row>
    <row r="153" spans="1:34" ht="15" customHeight="1">
      <c r="A153" s="28"/>
      <c r="B153" s="27"/>
      <c r="C153" s="27"/>
      <c r="D153" s="27"/>
      <c r="E153" s="27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</row>
    <row r="154" spans="1:34" ht="15" customHeight="1">
      <c r="A154" s="28"/>
      <c r="B154" s="27"/>
      <c r="C154" s="27"/>
      <c r="D154" s="27"/>
      <c r="E154" s="27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</row>
    <row r="155" spans="1:34" ht="15" customHeight="1">
      <c r="A155" s="28"/>
      <c r="B155" s="27"/>
      <c r="C155" s="27"/>
      <c r="D155" s="27"/>
      <c r="E155" s="27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</row>
    <row r="156" spans="1:34" ht="15" customHeight="1">
      <c r="A156" s="28"/>
      <c r="B156" s="27"/>
      <c r="C156" s="27"/>
      <c r="D156" s="27"/>
      <c r="E156" s="27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</row>
    <row r="157" spans="1:34" ht="15" customHeight="1">
      <c r="A157" s="28"/>
      <c r="B157" s="27"/>
      <c r="C157" s="27"/>
      <c r="D157" s="27"/>
      <c r="E157" s="27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</row>
    <row r="158" spans="1:34" ht="15" customHeight="1">
      <c r="A158" s="28"/>
      <c r="B158" s="27"/>
      <c r="C158" s="27"/>
      <c r="D158" s="27"/>
      <c r="E158" s="27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</row>
    <row r="159" spans="1:34" ht="15" customHeight="1">
      <c r="A159" s="28"/>
      <c r="B159" s="27"/>
      <c r="C159" s="27"/>
      <c r="D159" s="27"/>
      <c r="E159" s="27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</row>
    <row r="160" spans="1:34" ht="15" customHeight="1">
      <c r="A160" s="28"/>
      <c r="B160" s="27"/>
      <c r="C160" s="27"/>
      <c r="D160" s="27"/>
      <c r="E160" s="27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</row>
    <row r="161" spans="1:34" ht="15" customHeight="1">
      <c r="A161" s="28"/>
      <c r="B161" s="27"/>
      <c r="C161" s="27"/>
      <c r="D161" s="27"/>
      <c r="E161" s="27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</row>
    <row r="162" spans="1:34" ht="15" customHeight="1">
      <c r="A162" s="28"/>
      <c r="B162" s="27"/>
      <c r="C162" s="27"/>
      <c r="D162" s="27"/>
      <c r="E162" s="27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</row>
    <row r="163" spans="1:34" ht="15" customHeight="1">
      <c r="A163" s="28"/>
      <c r="B163" s="27"/>
      <c r="C163" s="27"/>
      <c r="D163" s="27"/>
      <c r="E163" s="27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</row>
    <row r="164" spans="1:34" ht="15" customHeight="1">
      <c r="A164" s="28"/>
      <c r="B164" s="27"/>
      <c r="C164" s="27"/>
      <c r="D164" s="27"/>
      <c r="E164" s="27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</row>
    <row r="165" spans="1:34" ht="15" customHeight="1">
      <c r="A165" s="28"/>
      <c r="B165" s="27"/>
      <c r="C165" s="27"/>
      <c r="D165" s="27"/>
      <c r="E165" s="27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</row>
    <row r="166" spans="1:34" ht="15" customHeight="1">
      <c r="A166" s="28"/>
      <c r="B166" s="27"/>
      <c r="C166" s="27"/>
      <c r="D166" s="27"/>
      <c r="E166" s="27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</row>
    <row r="167" spans="1:34" ht="15" customHeight="1">
      <c r="A167" s="28"/>
      <c r="B167" s="27"/>
      <c r="C167" s="27"/>
      <c r="D167" s="27"/>
      <c r="E167" s="27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</row>
    <row r="168" spans="1:34" ht="15" customHeight="1">
      <c r="A168" s="28"/>
      <c r="B168" s="27"/>
      <c r="C168" s="27"/>
      <c r="D168" s="27"/>
      <c r="E168" s="27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</row>
    <row r="169" spans="1:34" ht="15" customHeight="1">
      <c r="A169" s="28"/>
      <c r="B169" s="27"/>
      <c r="C169" s="27"/>
      <c r="D169" s="27"/>
      <c r="E169" s="27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</row>
    <row r="170" spans="1:34" ht="15" customHeight="1">
      <c r="A170" s="28"/>
      <c r="B170" s="27"/>
      <c r="C170" s="27"/>
      <c r="D170" s="27"/>
      <c r="E170" s="27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</row>
    <row r="171" spans="1:34" ht="15" customHeight="1">
      <c r="A171" s="28"/>
      <c r="B171" s="27"/>
      <c r="C171" s="27"/>
      <c r="D171" s="27"/>
      <c r="E171" s="27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</row>
    <row r="172" spans="1:34" ht="15" customHeight="1">
      <c r="A172" s="28"/>
      <c r="B172" s="27"/>
      <c r="C172" s="27"/>
      <c r="D172" s="27"/>
      <c r="E172" s="27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</row>
    <row r="173" spans="1:34" ht="15" customHeight="1">
      <c r="A173" s="28"/>
      <c r="B173" s="27"/>
      <c r="C173" s="27"/>
      <c r="D173" s="27"/>
      <c r="E173" s="27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</row>
    <row r="174" spans="1:34" ht="15" customHeight="1">
      <c r="A174" s="28"/>
      <c r="B174" s="27"/>
      <c r="C174" s="27"/>
      <c r="D174" s="27"/>
      <c r="E174" s="27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</row>
    <row r="175" spans="1:34" ht="15" customHeight="1">
      <c r="A175" s="28"/>
      <c r="B175" s="27"/>
      <c r="C175" s="27"/>
      <c r="D175" s="27"/>
      <c r="E175" s="27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</row>
    <row r="176" spans="1:34" ht="15" customHeight="1">
      <c r="A176" s="28"/>
      <c r="B176" s="27"/>
      <c r="C176" s="27"/>
      <c r="D176" s="27"/>
      <c r="E176" s="27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</row>
    <row r="177" spans="1:34" ht="15" customHeight="1">
      <c r="A177" s="28"/>
      <c r="B177" s="27"/>
      <c r="C177" s="27"/>
      <c r="D177" s="27"/>
      <c r="E177" s="27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</row>
    <row r="178" spans="1:34" ht="15" customHeight="1">
      <c r="A178" s="28"/>
      <c r="B178" s="27"/>
      <c r="C178" s="27"/>
      <c r="D178" s="27"/>
      <c r="E178" s="27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</row>
    <row r="179" spans="1:34" ht="15" customHeight="1">
      <c r="A179" s="28"/>
      <c r="B179" s="27"/>
      <c r="C179" s="27"/>
      <c r="D179" s="27"/>
      <c r="E179" s="27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</row>
    <row r="180" spans="1:34" ht="15" customHeight="1">
      <c r="A180" s="28"/>
      <c r="B180" s="27"/>
      <c r="C180" s="27"/>
      <c r="D180" s="27"/>
      <c r="E180" s="27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</row>
    <row r="181" spans="1:34" ht="15" customHeight="1">
      <c r="A181" s="28"/>
      <c r="B181" s="27"/>
      <c r="C181" s="27"/>
      <c r="D181" s="27"/>
      <c r="E181" s="27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</row>
    <row r="182" spans="1:34" ht="15" customHeight="1">
      <c r="A182" s="28"/>
      <c r="B182" s="27"/>
      <c r="C182" s="27"/>
      <c r="D182" s="27"/>
      <c r="E182" s="27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</row>
    <row r="183" spans="1:34" ht="15" customHeight="1">
      <c r="A183" s="28"/>
      <c r="B183" s="27"/>
      <c r="C183" s="27"/>
      <c r="D183" s="27"/>
      <c r="E183" s="27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</row>
    <row r="184" spans="1:34" ht="15" customHeight="1">
      <c r="A184" s="28"/>
      <c r="B184" s="27"/>
      <c r="C184" s="27"/>
      <c r="D184" s="27"/>
      <c r="E184" s="27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</row>
    <row r="185" spans="1:34" ht="15" customHeight="1">
      <c r="A185" s="28"/>
      <c r="B185" s="27"/>
      <c r="C185" s="27"/>
      <c r="D185" s="27"/>
      <c r="E185" s="27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</row>
    <row r="186" spans="1:34" ht="15" customHeight="1">
      <c r="A186" s="28"/>
      <c r="B186" s="27"/>
      <c r="C186" s="27"/>
      <c r="D186" s="27"/>
      <c r="E186" s="27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</row>
    <row r="187" spans="1:34" ht="15" customHeight="1">
      <c r="A187" s="28"/>
      <c r="B187" s="27"/>
      <c r="C187" s="27"/>
      <c r="D187" s="27"/>
      <c r="E187" s="27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</row>
    <row r="188" spans="1:34" ht="15" customHeight="1">
      <c r="A188" s="28"/>
      <c r="B188" s="27"/>
      <c r="C188" s="27"/>
      <c r="D188" s="27"/>
      <c r="E188" s="27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</row>
    <row r="189" spans="1:34" ht="15" customHeight="1">
      <c r="A189" s="28"/>
      <c r="B189" s="27"/>
      <c r="C189" s="27"/>
      <c r="D189" s="27"/>
      <c r="E189" s="27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</row>
    <row r="190" spans="1:34" ht="15" customHeight="1">
      <c r="A190" s="28"/>
      <c r="B190" s="27"/>
      <c r="C190" s="27"/>
      <c r="D190" s="27"/>
      <c r="E190" s="27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</row>
    <row r="191" spans="1:34" ht="15" customHeight="1">
      <c r="A191" s="28"/>
      <c r="B191" s="27"/>
      <c r="C191" s="27"/>
      <c r="D191" s="27"/>
      <c r="E191" s="27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</row>
    <row r="192" spans="1:34" ht="15" customHeight="1">
      <c r="A192" s="28"/>
      <c r="B192" s="27"/>
      <c r="C192" s="27"/>
      <c r="D192" s="27"/>
      <c r="E192" s="27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</row>
    <row r="193" spans="1:34" ht="15" customHeight="1">
      <c r="A193" s="28"/>
      <c r="B193" s="27"/>
      <c r="C193" s="27"/>
      <c r="D193" s="27"/>
      <c r="E193" s="27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</row>
    <row r="194" spans="1:34" ht="15" customHeight="1">
      <c r="A194" s="28"/>
      <c r="B194" s="27"/>
      <c r="C194" s="27"/>
      <c r="D194" s="27"/>
      <c r="E194" s="27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</row>
    <row r="195" spans="1:34" ht="15" customHeight="1">
      <c r="A195" s="28"/>
      <c r="B195" s="27"/>
      <c r="C195" s="27"/>
      <c r="D195" s="27"/>
      <c r="E195" s="27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</row>
    <row r="196" spans="1:34" ht="15" customHeight="1">
      <c r="A196" s="28"/>
      <c r="B196" s="27"/>
      <c r="C196" s="27"/>
      <c r="D196" s="27"/>
      <c r="E196" s="27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</row>
    <row r="197" spans="1:34" ht="15" customHeight="1">
      <c r="A197" s="28"/>
      <c r="B197" s="27"/>
      <c r="C197" s="27"/>
      <c r="D197" s="27"/>
      <c r="E197" s="27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</row>
    <row r="198" spans="1:34" ht="15" customHeight="1">
      <c r="A198" s="28"/>
      <c r="B198" s="27"/>
      <c r="C198" s="27"/>
      <c r="D198" s="27"/>
      <c r="E198" s="27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</row>
    <row r="199" spans="1:34" ht="15" customHeight="1">
      <c r="A199" s="28"/>
      <c r="B199" s="27"/>
      <c r="C199" s="27"/>
      <c r="D199" s="27"/>
      <c r="E199" s="27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</row>
    <row r="200" spans="1:34" ht="15" customHeight="1">
      <c r="A200" s="28"/>
      <c r="B200" s="27"/>
      <c r="C200" s="27"/>
      <c r="D200" s="27"/>
      <c r="E200" s="27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</row>
    <row r="201" spans="1:34" ht="15" customHeight="1">
      <c r="A201" s="28"/>
      <c r="B201" s="27"/>
      <c r="C201" s="27"/>
      <c r="D201" s="27"/>
      <c r="E201" s="27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</row>
    <row r="202" spans="1:34" ht="15" customHeight="1">
      <c r="A202" s="28"/>
      <c r="B202" s="27"/>
      <c r="C202" s="27"/>
      <c r="D202" s="27"/>
      <c r="E202" s="27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</row>
    <row r="203" spans="1:34" ht="15" customHeight="1">
      <c r="A203" s="28"/>
      <c r="B203" s="27"/>
      <c r="C203" s="27"/>
      <c r="D203" s="27"/>
      <c r="E203" s="27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</row>
    <row r="204" spans="1:34" ht="15" customHeight="1">
      <c r="A204" s="28"/>
      <c r="B204" s="27"/>
      <c r="C204" s="27"/>
      <c r="D204" s="27"/>
      <c r="E204" s="27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</row>
    <row r="205" spans="1:34" ht="15" customHeight="1">
      <c r="A205" s="28"/>
      <c r="B205" s="27"/>
      <c r="C205" s="27"/>
      <c r="D205" s="27"/>
      <c r="E205" s="27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</row>
    <row r="206" spans="1:34" ht="15" customHeight="1">
      <c r="A206" s="28"/>
      <c r="B206" s="27"/>
      <c r="C206" s="27"/>
      <c r="D206" s="27"/>
      <c r="E206" s="27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</row>
    <row r="207" spans="1:34" ht="12.75" customHeight="1">
      <c r="A207" s="28"/>
      <c r="B207" s="27"/>
      <c r="C207" s="27"/>
      <c r="D207" s="27"/>
      <c r="E207" s="27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</row>
    <row r="208" spans="1:34" ht="12.75" customHeight="1">
      <c r="A208" s="28"/>
      <c r="B208" s="27"/>
      <c r="C208" s="27"/>
      <c r="D208" s="27"/>
      <c r="E208" s="27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</row>
    <row r="209" spans="1:34" ht="12.75" customHeight="1">
      <c r="A209" s="28"/>
      <c r="B209" s="27"/>
      <c r="C209" s="27"/>
      <c r="D209" s="27"/>
      <c r="E209" s="27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</row>
    <row r="210" spans="1:34" ht="12.75" customHeight="1">
      <c r="A210" s="28"/>
      <c r="B210" s="27"/>
      <c r="C210" s="27"/>
      <c r="D210" s="27"/>
      <c r="E210" s="27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</row>
    <row r="211" spans="1:34" ht="12.75" customHeight="1">
      <c r="A211" s="28"/>
      <c r="B211" s="27"/>
      <c r="C211" s="27"/>
      <c r="D211" s="27"/>
      <c r="E211" s="27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</row>
    <row r="212" spans="1:34" ht="12.75" customHeight="1">
      <c r="A212" s="28"/>
      <c r="B212" s="27"/>
      <c r="C212" s="27"/>
      <c r="D212" s="27"/>
      <c r="E212" s="27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</row>
    <row r="213" spans="1:34" ht="12.75" customHeight="1">
      <c r="A213" s="28"/>
      <c r="B213" s="27"/>
      <c r="C213" s="27"/>
      <c r="D213" s="27"/>
      <c r="E213" s="27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</row>
    <row r="214" spans="1:34" ht="12.75" customHeight="1">
      <c r="A214" s="28"/>
      <c r="B214" s="27"/>
      <c r="C214" s="27"/>
      <c r="D214" s="27"/>
      <c r="E214" s="27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</row>
    <row r="215" spans="1:34" ht="12.75" customHeight="1">
      <c r="A215" s="28"/>
      <c r="B215" s="27"/>
      <c r="C215" s="27"/>
      <c r="D215" s="27"/>
      <c r="E215" s="27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</row>
    <row r="216" spans="1:34" ht="12.75" customHeight="1">
      <c r="A216" s="28"/>
      <c r="B216" s="27"/>
      <c r="C216" s="27"/>
      <c r="D216" s="27"/>
      <c r="E216" s="27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</row>
    <row r="217" spans="1:34" ht="12.75" customHeight="1">
      <c r="A217" s="28"/>
      <c r="B217" s="27"/>
      <c r="C217" s="27"/>
      <c r="D217" s="27"/>
      <c r="E217" s="27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</row>
    <row r="218" spans="1:34" ht="12.75" customHeight="1">
      <c r="A218" s="28"/>
      <c r="B218" s="27"/>
      <c r="C218" s="27"/>
      <c r="D218" s="27"/>
      <c r="E218" s="27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</row>
    <row r="219" spans="1:34" ht="12.75" customHeight="1">
      <c r="A219" s="28"/>
      <c r="B219" s="27"/>
      <c r="C219" s="27"/>
      <c r="D219" s="27"/>
      <c r="E219" s="27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</row>
    <row r="220" spans="1:34" ht="12.75" customHeight="1">
      <c r="A220" s="28"/>
      <c r="B220" s="27"/>
      <c r="C220" s="27"/>
      <c r="D220" s="27"/>
      <c r="E220" s="27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</row>
    <row r="221" spans="1:34" ht="12.75" customHeight="1">
      <c r="A221" s="28"/>
      <c r="B221" s="27"/>
      <c r="C221" s="27"/>
      <c r="D221" s="27"/>
      <c r="E221" s="27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</row>
    <row r="222" spans="1:34" ht="12.75" customHeight="1">
      <c r="A222" s="28"/>
      <c r="B222" s="27"/>
      <c r="C222" s="27"/>
      <c r="D222" s="27"/>
      <c r="E222" s="27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</row>
    <row r="223" spans="1:34" ht="12.75" customHeight="1">
      <c r="A223" s="28"/>
      <c r="B223" s="27"/>
      <c r="C223" s="27"/>
      <c r="D223" s="27"/>
      <c r="E223" s="27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</row>
    <row r="224" spans="1:34" ht="12.75" customHeight="1">
      <c r="A224" s="28"/>
      <c r="B224" s="27"/>
      <c r="C224" s="27"/>
      <c r="D224" s="27"/>
      <c r="E224" s="27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</row>
    <row r="225" spans="1:34" ht="12.75" customHeight="1">
      <c r="A225" s="28"/>
      <c r="B225" s="27"/>
      <c r="C225" s="27"/>
      <c r="D225" s="27"/>
      <c r="E225" s="27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</row>
    <row r="226" spans="1:34" ht="12.75" customHeight="1">
      <c r="A226" s="28"/>
      <c r="B226" s="27"/>
      <c r="C226" s="27"/>
      <c r="D226" s="27"/>
      <c r="E226" s="27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</row>
    <row r="227" spans="1:34" ht="12.75" customHeight="1">
      <c r="A227" s="28"/>
      <c r="B227" s="27"/>
      <c r="C227" s="27"/>
      <c r="D227" s="27"/>
      <c r="E227" s="27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</row>
    <row r="228" spans="1:34" ht="12.75" customHeight="1">
      <c r="A228" s="28"/>
      <c r="B228" s="27"/>
      <c r="C228" s="27"/>
      <c r="D228" s="27"/>
      <c r="E228" s="27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</row>
    <row r="229" spans="1:34" ht="12.75" customHeight="1">
      <c r="A229" s="28"/>
      <c r="B229" s="27"/>
      <c r="C229" s="27"/>
      <c r="D229" s="27"/>
      <c r="E229" s="27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</row>
    <row r="230" spans="1:34" ht="12.75" customHeight="1">
      <c r="A230" s="28"/>
      <c r="B230" s="27"/>
      <c r="C230" s="27"/>
      <c r="D230" s="27"/>
      <c r="E230" s="27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</row>
    <row r="231" spans="1:34" ht="12.75" customHeight="1">
      <c r="A231" s="28"/>
      <c r="B231" s="27"/>
      <c r="C231" s="27"/>
      <c r="D231" s="27"/>
      <c r="E231" s="27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</row>
    <row r="232" spans="1:34" ht="12.75" customHeight="1">
      <c r="A232" s="28"/>
      <c r="B232" s="27"/>
      <c r="C232" s="27"/>
      <c r="D232" s="27"/>
      <c r="E232" s="27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</row>
    <row r="233" spans="1:34" ht="12.75" customHeight="1">
      <c r="A233" s="28"/>
      <c r="B233" s="27"/>
      <c r="C233" s="27"/>
      <c r="D233" s="27"/>
      <c r="E233" s="27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</row>
    <row r="234" spans="1:34" ht="12.75" customHeight="1">
      <c r="A234" s="28"/>
      <c r="B234" s="27"/>
      <c r="C234" s="27"/>
      <c r="D234" s="27"/>
      <c r="E234" s="27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</row>
    <row r="235" spans="1:34" ht="12.75" customHeight="1">
      <c r="A235" s="28"/>
      <c r="B235" s="27"/>
      <c r="C235" s="27"/>
      <c r="D235" s="27"/>
      <c r="E235" s="27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</row>
    <row r="236" spans="1:34" ht="12.75" customHeight="1">
      <c r="A236" s="28"/>
      <c r="B236" s="27"/>
      <c r="C236" s="27"/>
      <c r="D236" s="27"/>
      <c r="E236" s="27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</row>
    <row r="237" spans="1:34" ht="12.75" customHeight="1">
      <c r="A237" s="28"/>
      <c r="B237" s="27"/>
      <c r="C237" s="27"/>
      <c r="D237" s="27"/>
      <c r="E237" s="27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</row>
    <row r="238" spans="1:34" ht="12.75" customHeight="1">
      <c r="A238" s="28"/>
      <c r="B238" s="27"/>
      <c r="C238" s="27"/>
      <c r="D238" s="27"/>
      <c r="E238" s="27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</row>
    <row r="239" spans="1:34" ht="12.75" customHeight="1">
      <c r="A239" s="28"/>
      <c r="B239" s="27"/>
      <c r="C239" s="27"/>
      <c r="D239" s="27"/>
      <c r="E239" s="27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</row>
    <row r="240" spans="1:34" ht="12.75" customHeight="1">
      <c r="A240" s="28"/>
      <c r="B240" s="27"/>
      <c r="C240" s="27"/>
      <c r="D240" s="27"/>
      <c r="E240" s="27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</row>
    <row r="241" spans="1:34" ht="12.75" customHeight="1">
      <c r="A241" s="28"/>
      <c r="B241" s="27"/>
      <c r="C241" s="27"/>
      <c r="D241" s="27"/>
      <c r="E241" s="27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</row>
    <row r="242" spans="1:34" ht="12.75" customHeight="1">
      <c r="A242" s="28"/>
      <c r="B242" s="27"/>
      <c r="C242" s="27"/>
      <c r="D242" s="27"/>
      <c r="E242" s="27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</row>
    <row r="243" spans="1:34" ht="12.75" customHeight="1">
      <c r="A243" s="28"/>
      <c r="B243" s="27"/>
      <c r="C243" s="27"/>
      <c r="D243" s="27"/>
      <c r="E243" s="27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</row>
    <row r="244" spans="1:34" ht="12.75" customHeight="1">
      <c r="A244" s="28"/>
      <c r="B244" s="27"/>
      <c r="C244" s="27"/>
      <c r="D244" s="27"/>
      <c r="E244" s="27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</row>
    <row r="245" spans="1:34" ht="12.75" customHeight="1">
      <c r="A245" s="28"/>
      <c r="B245" s="27"/>
      <c r="C245" s="27"/>
      <c r="D245" s="27"/>
      <c r="E245" s="27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</row>
    <row r="246" spans="1:34" ht="12.75" customHeight="1">
      <c r="A246" s="28"/>
      <c r="B246" s="27"/>
      <c r="C246" s="27"/>
      <c r="D246" s="27"/>
      <c r="E246" s="27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</row>
    <row r="247" spans="1:34" ht="12.75" customHeight="1">
      <c r="A247" s="28"/>
      <c r="B247" s="27"/>
      <c r="C247" s="27"/>
      <c r="D247" s="27"/>
      <c r="E247" s="27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</row>
    <row r="248" spans="1:34" ht="12.75" customHeight="1">
      <c r="A248" s="28"/>
      <c r="B248" s="27"/>
      <c r="C248" s="27"/>
      <c r="D248" s="27"/>
      <c r="E248" s="27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</row>
    <row r="249" spans="1:34" ht="12.75" customHeight="1">
      <c r="A249" s="28"/>
      <c r="B249" s="27"/>
      <c r="C249" s="27"/>
      <c r="D249" s="27"/>
      <c r="E249" s="27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</row>
    <row r="250" spans="1:34" ht="12.75" customHeight="1">
      <c r="A250" s="28"/>
      <c r="B250" s="27"/>
      <c r="C250" s="27"/>
      <c r="D250" s="27"/>
      <c r="E250" s="27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</row>
    <row r="251" spans="1:34" ht="12.75" customHeight="1">
      <c r="A251" s="28"/>
      <c r="B251" s="27"/>
      <c r="C251" s="27"/>
      <c r="D251" s="27"/>
      <c r="E251" s="27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</row>
    <row r="252" spans="1:34" ht="12.75" customHeight="1">
      <c r="A252" s="28"/>
      <c r="B252" s="27"/>
      <c r="C252" s="27"/>
      <c r="D252" s="27"/>
      <c r="E252" s="27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</row>
    <row r="253" spans="1:34" ht="12.75" customHeight="1">
      <c r="A253" s="28"/>
      <c r="B253" s="27"/>
      <c r="C253" s="27"/>
      <c r="D253" s="27"/>
      <c r="E253" s="27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</row>
    <row r="254" spans="1:34" ht="12.75" customHeight="1">
      <c r="A254" s="28"/>
      <c r="B254" s="27"/>
      <c r="C254" s="27"/>
      <c r="D254" s="27"/>
      <c r="E254" s="27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</row>
    <row r="255" spans="1:34" ht="12.75" customHeight="1">
      <c r="A255" s="28"/>
      <c r="B255" s="27"/>
      <c r="C255" s="27"/>
      <c r="D255" s="27"/>
      <c r="E255" s="27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</row>
    <row r="256" spans="1:34" ht="12.75" customHeight="1">
      <c r="A256" s="28"/>
      <c r="B256" s="27"/>
      <c r="C256" s="27"/>
      <c r="D256" s="27"/>
      <c r="E256" s="27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</row>
    <row r="257" spans="1:34" ht="12.75" customHeight="1">
      <c r="A257" s="28"/>
      <c r="B257" s="27"/>
      <c r="C257" s="27"/>
      <c r="D257" s="27"/>
      <c r="E257" s="27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</row>
    <row r="258" spans="1:34" ht="12.75" customHeight="1">
      <c r="A258" s="28"/>
      <c r="B258" s="27"/>
      <c r="C258" s="27"/>
      <c r="D258" s="27"/>
      <c r="E258" s="27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</row>
    <row r="259" spans="1:34" ht="12.75" customHeight="1">
      <c r="A259" s="28"/>
      <c r="B259" s="27"/>
      <c r="C259" s="27"/>
      <c r="D259" s="27"/>
      <c r="E259" s="27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</row>
    <row r="260" spans="1:34" ht="12.75" customHeight="1">
      <c r="A260" s="28"/>
      <c r="B260" s="27"/>
      <c r="C260" s="27"/>
      <c r="D260" s="27"/>
      <c r="E260" s="27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</row>
    <row r="261" spans="1:34" ht="12.75" customHeight="1">
      <c r="A261" s="28"/>
      <c r="B261" s="27"/>
      <c r="C261" s="27"/>
      <c r="D261" s="27"/>
      <c r="E261" s="27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</row>
    <row r="262" spans="1:34" ht="12.75" customHeight="1">
      <c r="A262" s="28"/>
      <c r="B262" s="27"/>
      <c r="C262" s="27"/>
      <c r="D262" s="27"/>
      <c r="E262" s="27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</row>
    <row r="263" spans="1:34" ht="12.75" customHeight="1">
      <c r="A263" s="28"/>
      <c r="B263" s="27"/>
      <c r="C263" s="27"/>
      <c r="D263" s="27"/>
      <c r="E263" s="27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</row>
    <row r="264" spans="1:34" ht="12.75" customHeight="1">
      <c r="A264" s="28"/>
      <c r="B264" s="27"/>
      <c r="C264" s="27"/>
      <c r="D264" s="27"/>
      <c r="E264" s="27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</row>
    <row r="265" spans="1:34" ht="12.75" customHeight="1">
      <c r="A265" s="28"/>
      <c r="B265" s="27"/>
      <c r="C265" s="27"/>
      <c r="D265" s="27"/>
      <c r="E265" s="27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</row>
    <row r="266" spans="1:34" ht="12.75" customHeight="1">
      <c r="A266" s="28"/>
      <c r="B266" s="27"/>
      <c r="C266" s="27"/>
      <c r="D266" s="27"/>
      <c r="E266" s="27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</row>
    <row r="267" spans="1:34" ht="12.75" customHeight="1">
      <c r="A267" s="28"/>
      <c r="B267" s="27"/>
      <c r="C267" s="27"/>
      <c r="D267" s="27"/>
      <c r="E267" s="27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</row>
    <row r="268" spans="1:34" ht="12.75" customHeight="1">
      <c r="A268" s="28"/>
      <c r="B268" s="27"/>
      <c r="C268" s="27"/>
      <c r="D268" s="27"/>
      <c r="E268" s="27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</row>
    <row r="269" spans="1:34" ht="12.75" customHeight="1">
      <c r="A269" s="28"/>
      <c r="B269" s="27"/>
      <c r="C269" s="27"/>
      <c r="D269" s="27"/>
      <c r="E269" s="27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</row>
    <row r="270" spans="1:34" ht="12.75" customHeight="1">
      <c r="A270" s="28"/>
      <c r="B270" s="27"/>
      <c r="C270" s="27"/>
      <c r="D270" s="27"/>
      <c r="E270" s="27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</row>
    <row r="271" spans="1:34" ht="12.75" customHeight="1">
      <c r="A271" s="28"/>
      <c r="B271" s="27"/>
      <c r="C271" s="27"/>
      <c r="D271" s="27"/>
      <c r="E271" s="27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</row>
    <row r="272" spans="1:34" ht="12.75" customHeight="1">
      <c r="A272" s="28"/>
      <c r="B272" s="27"/>
      <c r="C272" s="27"/>
      <c r="D272" s="27"/>
      <c r="E272" s="27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</row>
    <row r="273" spans="1:34" ht="12.75" customHeight="1">
      <c r="A273" s="28"/>
      <c r="B273" s="27"/>
      <c r="C273" s="27"/>
      <c r="D273" s="27"/>
      <c r="E273" s="27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</row>
    <row r="274" spans="1:34" ht="12.75" customHeight="1">
      <c r="A274" s="28"/>
      <c r="B274" s="27"/>
      <c r="C274" s="27"/>
      <c r="D274" s="27"/>
      <c r="E274" s="27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</row>
    <row r="275" spans="1:34" ht="12.75" customHeight="1">
      <c r="A275" s="28"/>
      <c r="B275" s="27"/>
      <c r="C275" s="27"/>
      <c r="D275" s="27"/>
      <c r="E275" s="27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</row>
    <row r="276" spans="1:34" ht="12.75" customHeight="1">
      <c r="A276" s="28"/>
      <c r="B276" s="27"/>
      <c r="C276" s="27"/>
      <c r="D276" s="27"/>
      <c r="E276" s="27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</row>
    <row r="277" spans="1:34" ht="12.75" customHeight="1">
      <c r="A277" s="28"/>
      <c r="B277" s="27"/>
      <c r="C277" s="27"/>
      <c r="D277" s="27"/>
      <c r="E277" s="27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</row>
    <row r="278" spans="1:34" ht="12.75" customHeight="1">
      <c r="A278" s="28"/>
      <c r="B278" s="27"/>
      <c r="C278" s="27"/>
      <c r="D278" s="27"/>
      <c r="E278" s="27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</row>
    <row r="279" spans="1:34" ht="12.75" customHeight="1">
      <c r="A279" s="28"/>
      <c r="B279" s="27"/>
      <c r="C279" s="27"/>
      <c r="D279" s="27"/>
      <c r="E279" s="27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</row>
    <row r="280" spans="1:34" ht="12.75" customHeight="1">
      <c r="A280" s="28"/>
      <c r="B280" s="27"/>
      <c r="C280" s="27"/>
      <c r="D280" s="27"/>
      <c r="E280" s="27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</row>
    <row r="281" spans="1:34" ht="12.75" customHeight="1">
      <c r="A281" s="28"/>
      <c r="B281" s="27"/>
      <c r="C281" s="27"/>
      <c r="D281" s="27"/>
      <c r="E281" s="27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</row>
    <row r="282" spans="1:34" ht="12.75" customHeight="1">
      <c r="A282" s="28"/>
      <c r="B282" s="27"/>
      <c r="C282" s="27"/>
      <c r="D282" s="27"/>
      <c r="E282" s="27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</row>
    <row r="283" spans="1:34" ht="12.75" customHeight="1">
      <c r="A283" s="28"/>
      <c r="B283" s="27"/>
      <c r="C283" s="27"/>
      <c r="D283" s="27"/>
      <c r="E283" s="27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</row>
    <row r="284" spans="1:34" ht="12.75" customHeight="1">
      <c r="A284" s="28"/>
      <c r="B284" s="27"/>
      <c r="C284" s="27"/>
      <c r="D284" s="27"/>
      <c r="E284" s="27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</row>
    <row r="285" spans="1:34" ht="12.75" customHeight="1">
      <c r="A285" s="28"/>
      <c r="B285" s="27"/>
      <c r="C285" s="27"/>
      <c r="D285" s="27"/>
      <c r="E285" s="27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</row>
    <row r="286" spans="1:34" ht="12.75" customHeight="1">
      <c r="A286" s="28"/>
      <c r="B286" s="27"/>
      <c r="C286" s="27"/>
      <c r="D286" s="27"/>
      <c r="E286" s="27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</row>
    <row r="287" spans="1:34" ht="12.75" customHeight="1">
      <c r="A287" s="28"/>
      <c r="B287" s="27"/>
      <c r="C287" s="27"/>
      <c r="D287" s="27"/>
      <c r="E287" s="27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</row>
    <row r="288" spans="1:34" ht="12.75" customHeight="1">
      <c r="A288" s="28"/>
      <c r="B288" s="27"/>
      <c r="C288" s="27"/>
      <c r="D288" s="27"/>
      <c r="E288" s="27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</row>
    <row r="289" spans="1:34" ht="12.75" customHeight="1">
      <c r="A289" s="28"/>
      <c r="B289" s="27"/>
      <c r="C289" s="27"/>
      <c r="D289" s="27"/>
      <c r="E289" s="27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</row>
    <row r="290" spans="1:34" ht="12.75" customHeight="1">
      <c r="A290" s="28"/>
      <c r="B290" s="27"/>
      <c r="C290" s="27"/>
      <c r="D290" s="27"/>
      <c r="E290" s="27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</row>
    <row r="291" spans="1:34" ht="12.75" customHeight="1">
      <c r="A291" s="28"/>
      <c r="B291" s="27"/>
      <c r="C291" s="27"/>
      <c r="D291" s="27"/>
      <c r="E291" s="27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</row>
    <row r="292" spans="1:34" ht="12.75" customHeight="1">
      <c r="A292" s="28"/>
      <c r="B292" s="27"/>
      <c r="C292" s="27"/>
      <c r="D292" s="27"/>
      <c r="E292" s="27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</row>
    <row r="293" spans="1:34" ht="12.75" customHeight="1">
      <c r="A293" s="28"/>
      <c r="B293" s="27"/>
      <c r="C293" s="27"/>
      <c r="D293" s="27"/>
      <c r="E293" s="27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</row>
    <row r="294" spans="1:34" ht="12.75" customHeight="1">
      <c r="A294" s="28"/>
      <c r="B294" s="27"/>
      <c r="C294" s="27"/>
      <c r="D294" s="27"/>
      <c r="E294" s="27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</row>
    <row r="295" spans="1:34" ht="12.75" customHeight="1">
      <c r="A295" s="28"/>
      <c r="B295" s="27"/>
      <c r="C295" s="27"/>
      <c r="D295" s="27"/>
      <c r="E295" s="27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</row>
    <row r="296" spans="1:34" ht="12.75" customHeight="1">
      <c r="A296" s="28"/>
      <c r="B296" s="27"/>
      <c r="C296" s="27"/>
      <c r="D296" s="27"/>
      <c r="E296" s="27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</row>
    <row r="297" spans="1:34" ht="12.75" customHeight="1">
      <c r="A297" s="28"/>
      <c r="B297" s="27"/>
      <c r="C297" s="27"/>
      <c r="D297" s="27"/>
      <c r="E297" s="27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</row>
    <row r="298" spans="1:34" ht="12.75" customHeight="1">
      <c r="A298" s="28"/>
      <c r="B298" s="27"/>
      <c r="C298" s="27"/>
      <c r="D298" s="27"/>
      <c r="E298" s="27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</row>
    <row r="299" spans="1:34" ht="12.75" customHeight="1">
      <c r="A299" s="28"/>
      <c r="B299" s="27"/>
      <c r="C299" s="27"/>
      <c r="D299" s="27"/>
      <c r="E299" s="27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</row>
    <row r="300" spans="1:34" ht="12.75" customHeight="1">
      <c r="A300" s="28"/>
      <c r="B300" s="27"/>
      <c r="C300" s="27"/>
      <c r="D300" s="27"/>
      <c r="E300" s="27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</row>
    <row r="301" spans="1:34" ht="12.75" customHeight="1">
      <c r="A301" s="28"/>
      <c r="B301" s="27"/>
      <c r="C301" s="27"/>
      <c r="D301" s="27"/>
      <c r="E301" s="27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</row>
    <row r="302" spans="1:34" ht="12.75" customHeight="1">
      <c r="A302" s="28"/>
      <c r="B302" s="27"/>
      <c r="C302" s="27"/>
      <c r="D302" s="27"/>
      <c r="E302" s="27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</row>
    <row r="303" spans="1:34" ht="12.75" customHeight="1">
      <c r="A303" s="28"/>
      <c r="B303" s="27"/>
      <c r="C303" s="27"/>
      <c r="D303" s="27"/>
      <c r="E303" s="27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</row>
    <row r="304" spans="1:34" ht="12.75" customHeight="1">
      <c r="A304" s="28"/>
      <c r="B304" s="27"/>
      <c r="C304" s="27"/>
      <c r="D304" s="27"/>
      <c r="E304" s="27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</row>
    <row r="305" spans="1:34" ht="12.75" customHeight="1">
      <c r="A305" s="28"/>
      <c r="B305" s="27"/>
      <c r="C305" s="27"/>
      <c r="D305" s="27"/>
      <c r="E305" s="27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</row>
    <row r="306" spans="1:34" ht="12.75" customHeight="1">
      <c r="A306" s="28"/>
      <c r="B306" s="27"/>
      <c r="C306" s="27"/>
      <c r="D306" s="27"/>
      <c r="E306" s="27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</row>
    <row r="307" spans="1:34" ht="12.75" customHeight="1">
      <c r="A307" s="28"/>
      <c r="B307" s="27"/>
      <c r="C307" s="27"/>
      <c r="D307" s="27"/>
      <c r="E307" s="27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</row>
    <row r="308" spans="1:34" ht="12.75" customHeight="1">
      <c r="A308" s="28"/>
      <c r="B308" s="27"/>
      <c r="C308" s="27"/>
      <c r="D308" s="27"/>
      <c r="E308" s="27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</row>
    <row r="309" spans="1:34" ht="12.75" customHeight="1">
      <c r="A309" s="28"/>
      <c r="B309" s="27"/>
      <c r="C309" s="27"/>
      <c r="D309" s="27"/>
      <c r="E309" s="27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</row>
    <row r="310" spans="1:34" ht="12.75" customHeight="1">
      <c r="A310" s="28"/>
      <c r="B310" s="27"/>
      <c r="C310" s="27"/>
      <c r="D310" s="27"/>
      <c r="E310" s="27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</row>
    <row r="311" spans="1:34" ht="12.75" customHeight="1">
      <c r="A311" s="28"/>
      <c r="B311" s="27"/>
      <c r="C311" s="27"/>
      <c r="D311" s="27"/>
      <c r="E311" s="27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</row>
    <row r="312" spans="1:34" ht="12.75" customHeight="1">
      <c r="A312" s="28"/>
      <c r="B312" s="27"/>
      <c r="C312" s="27"/>
      <c r="D312" s="27"/>
      <c r="E312" s="27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</row>
    <row r="313" spans="1:34" ht="12.75" customHeight="1">
      <c r="A313" s="28"/>
      <c r="B313" s="27"/>
      <c r="C313" s="27"/>
      <c r="D313" s="27"/>
      <c r="E313" s="27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</row>
    <row r="314" spans="1:34" ht="12.75" customHeight="1">
      <c r="A314" s="28"/>
      <c r="B314" s="27"/>
      <c r="C314" s="27"/>
      <c r="D314" s="27"/>
      <c r="E314" s="27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</row>
    <row r="315" spans="1:34" ht="12.75" customHeight="1">
      <c r="A315" s="28"/>
      <c r="B315" s="27"/>
      <c r="C315" s="27"/>
      <c r="D315" s="27"/>
      <c r="E315" s="27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</row>
    <row r="316" spans="1:34" ht="12.75" customHeight="1">
      <c r="A316" s="28"/>
      <c r="B316" s="27"/>
      <c r="C316" s="27"/>
      <c r="D316" s="27"/>
      <c r="E316" s="27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</row>
    <row r="317" spans="1:34" ht="12.75" customHeight="1">
      <c r="A317" s="28"/>
      <c r="B317" s="27"/>
      <c r="C317" s="27"/>
      <c r="D317" s="27"/>
      <c r="E317" s="27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</row>
    <row r="318" spans="1:34" ht="12.75" customHeight="1">
      <c r="A318" s="28"/>
      <c r="B318" s="27"/>
      <c r="C318" s="27"/>
      <c r="D318" s="27"/>
      <c r="E318" s="27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</row>
    <row r="319" spans="1:34" ht="12.75" customHeight="1">
      <c r="A319" s="28"/>
      <c r="B319" s="27"/>
      <c r="C319" s="27"/>
      <c r="D319" s="27"/>
      <c r="E319" s="27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</row>
    <row r="320" spans="1:34" ht="12.75" customHeight="1">
      <c r="A320" s="28"/>
      <c r="B320" s="27"/>
      <c r="C320" s="27"/>
      <c r="D320" s="27"/>
      <c r="E320" s="27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</row>
    <row r="321" spans="1:34" ht="12.75" customHeight="1">
      <c r="A321" s="28"/>
      <c r="B321" s="27"/>
      <c r="C321" s="27"/>
      <c r="D321" s="27"/>
      <c r="E321" s="27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</row>
    <row r="322" spans="1:34" ht="12.75" customHeight="1">
      <c r="A322" s="28"/>
      <c r="B322" s="27"/>
      <c r="C322" s="27"/>
      <c r="D322" s="27"/>
      <c r="E322" s="27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</row>
    <row r="323" spans="1:34" ht="12.75" customHeight="1">
      <c r="A323" s="28"/>
      <c r="B323" s="27"/>
      <c r="C323" s="27"/>
      <c r="D323" s="27"/>
      <c r="E323" s="27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</row>
    <row r="324" spans="1:34" ht="12.75" customHeight="1">
      <c r="A324" s="28"/>
      <c r="B324" s="27"/>
      <c r="C324" s="27"/>
      <c r="D324" s="27"/>
      <c r="E324" s="27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</row>
    <row r="325" spans="1:34" ht="12.75" customHeight="1">
      <c r="A325" s="28"/>
      <c r="B325" s="27"/>
      <c r="C325" s="27"/>
      <c r="D325" s="27"/>
      <c r="E325" s="27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</row>
    <row r="326" spans="1:34" ht="12.75" customHeight="1">
      <c r="A326" s="28"/>
      <c r="B326" s="27"/>
      <c r="C326" s="27"/>
      <c r="D326" s="27"/>
      <c r="E326" s="27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</row>
    <row r="327" spans="1:34" ht="12.75" customHeight="1">
      <c r="A327" s="28"/>
      <c r="B327" s="27"/>
      <c r="C327" s="27"/>
      <c r="D327" s="27"/>
      <c r="E327" s="27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</row>
    <row r="328" spans="1:34" ht="12.75" customHeight="1">
      <c r="A328" s="28"/>
      <c r="B328" s="27"/>
      <c r="C328" s="27"/>
      <c r="D328" s="27"/>
      <c r="E328" s="27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</row>
    <row r="329" spans="1:34" ht="12.75" customHeight="1">
      <c r="A329" s="28"/>
      <c r="B329" s="27"/>
      <c r="C329" s="27"/>
      <c r="D329" s="27"/>
      <c r="E329" s="27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</row>
    <row r="330" spans="1:34" ht="12.75" customHeight="1">
      <c r="A330" s="28"/>
      <c r="B330" s="27"/>
      <c r="C330" s="27"/>
      <c r="D330" s="27"/>
      <c r="E330" s="27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</row>
    <row r="331" spans="1:34" ht="12.75" customHeight="1">
      <c r="A331" s="28"/>
      <c r="B331" s="27"/>
      <c r="C331" s="27"/>
      <c r="D331" s="27"/>
      <c r="E331" s="27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</row>
    <row r="332" spans="1:34" ht="12.75" customHeight="1">
      <c r="A332" s="28"/>
      <c r="B332" s="27"/>
      <c r="C332" s="27"/>
      <c r="D332" s="27"/>
      <c r="E332" s="27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</row>
    <row r="333" spans="1:34" ht="12.75" customHeight="1">
      <c r="A333" s="28"/>
      <c r="B333" s="27"/>
      <c r="C333" s="27"/>
      <c r="D333" s="27"/>
      <c r="E333" s="27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</row>
    <row r="334" spans="1:34" ht="12.75" customHeight="1">
      <c r="A334" s="28"/>
      <c r="B334" s="27"/>
      <c r="C334" s="27"/>
      <c r="D334" s="27"/>
      <c r="E334" s="27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</row>
    <row r="335" spans="1:34" ht="12.75" customHeight="1">
      <c r="A335" s="28"/>
      <c r="B335" s="27"/>
      <c r="C335" s="27"/>
      <c r="D335" s="27"/>
      <c r="E335" s="27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</row>
    <row r="336" spans="1:34" ht="12.75" customHeight="1">
      <c r="A336" s="28"/>
      <c r="B336" s="27"/>
      <c r="C336" s="27"/>
      <c r="D336" s="27"/>
      <c r="E336" s="27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</row>
    <row r="337" spans="1:34" ht="12.75" customHeight="1">
      <c r="A337" s="28"/>
      <c r="B337" s="27"/>
      <c r="C337" s="27"/>
      <c r="D337" s="27"/>
      <c r="E337" s="27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</row>
    <row r="338" spans="1:34" ht="12.75" customHeight="1">
      <c r="A338" s="28"/>
      <c r="B338" s="27"/>
      <c r="C338" s="27"/>
      <c r="D338" s="27"/>
      <c r="E338" s="27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</row>
    <row r="339" spans="1:34" ht="12.75" customHeight="1">
      <c r="A339" s="28"/>
      <c r="B339" s="27"/>
      <c r="C339" s="27"/>
      <c r="D339" s="27"/>
      <c r="E339" s="27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</row>
    <row r="340" spans="1:34" ht="12.75" customHeight="1">
      <c r="A340" s="28"/>
      <c r="B340" s="27"/>
      <c r="C340" s="27"/>
      <c r="D340" s="27"/>
      <c r="E340" s="27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</row>
    <row r="341" spans="1:34" ht="12.75" customHeight="1">
      <c r="A341" s="28"/>
      <c r="B341" s="27"/>
      <c r="C341" s="27"/>
      <c r="D341" s="27"/>
      <c r="E341" s="27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</row>
    <row r="342" spans="1:34" ht="12.75" customHeight="1">
      <c r="A342" s="28"/>
      <c r="B342" s="27"/>
      <c r="C342" s="27"/>
      <c r="D342" s="27"/>
      <c r="E342" s="27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</row>
    <row r="343" spans="1:34" ht="12.75" customHeight="1">
      <c r="A343" s="28"/>
      <c r="B343" s="27"/>
      <c r="C343" s="27"/>
      <c r="D343" s="27"/>
      <c r="E343" s="27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</row>
    <row r="344" spans="1:34" ht="12.75" customHeight="1">
      <c r="A344" s="28"/>
      <c r="B344" s="27"/>
      <c r="C344" s="27"/>
      <c r="D344" s="27"/>
      <c r="E344" s="27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</row>
    <row r="345" spans="1:34" ht="12.75" customHeight="1">
      <c r="A345" s="28"/>
      <c r="B345" s="27"/>
      <c r="C345" s="27"/>
      <c r="D345" s="27"/>
      <c r="E345" s="27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</row>
    <row r="346" spans="1:34" ht="12.75" customHeight="1">
      <c r="A346" s="28"/>
      <c r="B346" s="27"/>
      <c r="C346" s="27"/>
      <c r="D346" s="27"/>
      <c r="E346" s="27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</row>
    <row r="347" spans="1:34" ht="12.75" customHeight="1">
      <c r="A347" s="28"/>
      <c r="B347" s="27"/>
      <c r="C347" s="27"/>
      <c r="D347" s="27"/>
      <c r="E347" s="27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</row>
    <row r="348" spans="1:34" ht="12.75" customHeight="1">
      <c r="A348" s="28"/>
      <c r="B348" s="27"/>
      <c r="C348" s="27"/>
      <c r="D348" s="27"/>
      <c r="E348" s="27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</row>
    <row r="349" spans="1:34" ht="12.75" customHeight="1">
      <c r="A349" s="28"/>
      <c r="B349" s="27"/>
      <c r="C349" s="27"/>
      <c r="D349" s="27"/>
      <c r="E349" s="27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</row>
    <row r="350" spans="1:34" ht="12.75" customHeight="1">
      <c r="A350" s="28"/>
      <c r="B350" s="27"/>
      <c r="C350" s="27"/>
      <c r="D350" s="27"/>
      <c r="E350" s="27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</row>
    <row r="351" spans="1:34" ht="12.75" customHeight="1">
      <c r="A351" s="28"/>
      <c r="B351" s="27"/>
      <c r="C351" s="27"/>
      <c r="D351" s="27"/>
      <c r="E351" s="27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</row>
    <row r="352" spans="1:34" ht="12.75" customHeight="1">
      <c r="A352" s="28"/>
      <c r="B352" s="27"/>
      <c r="C352" s="27"/>
      <c r="D352" s="27"/>
      <c r="E352" s="27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</row>
    <row r="353" spans="1:34" ht="12.75" customHeight="1">
      <c r="A353" s="28"/>
      <c r="B353" s="27"/>
      <c r="C353" s="27"/>
      <c r="D353" s="27"/>
      <c r="E353" s="27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</row>
    <row r="354" spans="1:34" ht="12.75" customHeight="1">
      <c r="A354" s="28"/>
      <c r="B354" s="27"/>
      <c r="C354" s="27"/>
      <c r="D354" s="27"/>
      <c r="E354" s="27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</row>
    <row r="355" spans="1:34" ht="12.75" customHeight="1">
      <c r="A355" s="28"/>
      <c r="B355" s="27"/>
      <c r="C355" s="27"/>
      <c r="D355" s="27"/>
      <c r="E355" s="27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</row>
    <row r="356" spans="1:34" ht="12.75" customHeight="1">
      <c r="A356" s="28"/>
      <c r="B356" s="27"/>
      <c r="C356" s="27"/>
      <c r="D356" s="27"/>
      <c r="E356" s="27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</row>
    <row r="357" spans="1:34" ht="12.75" customHeight="1">
      <c r="A357" s="28"/>
      <c r="B357" s="27"/>
      <c r="C357" s="27"/>
      <c r="D357" s="27"/>
      <c r="E357" s="27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</row>
    <row r="358" spans="1:34" ht="12.75" customHeight="1">
      <c r="A358" s="28"/>
      <c r="B358" s="27"/>
      <c r="C358" s="27"/>
      <c r="D358" s="27"/>
      <c r="E358" s="27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</row>
    <row r="359" spans="1:34" ht="12.75" customHeight="1">
      <c r="A359" s="28"/>
      <c r="B359" s="27"/>
      <c r="C359" s="27"/>
      <c r="D359" s="27"/>
      <c r="E359" s="27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</row>
    <row r="360" spans="1:34" ht="12.75" customHeight="1">
      <c r="A360" s="28"/>
      <c r="B360" s="27"/>
      <c r="C360" s="27"/>
      <c r="D360" s="27"/>
      <c r="E360" s="27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</row>
    <row r="361" spans="1:34" ht="12.75" customHeight="1">
      <c r="A361" s="28"/>
      <c r="B361" s="27"/>
      <c r="C361" s="27"/>
      <c r="D361" s="27"/>
      <c r="E361" s="27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</row>
    <row r="362" spans="1:34" ht="12.75" customHeight="1">
      <c r="A362" s="28"/>
      <c r="B362" s="27"/>
      <c r="C362" s="27"/>
      <c r="D362" s="27"/>
      <c r="E362" s="27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</row>
    <row r="363" spans="1:34" ht="12.75" customHeight="1">
      <c r="A363" s="28"/>
      <c r="B363" s="27"/>
      <c r="C363" s="27"/>
      <c r="D363" s="27"/>
      <c r="E363" s="27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</row>
    <row r="364" spans="1:34" ht="12.75" customHeight="1">
      <c r="A364" s="28"/>
      <c r="B364" s="27"/>
      <c r="C364" s="27"/>
      <c r="D364" s="27"/>
      <c r="E364" s="27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</row>
    <row r="365" spans="1:34" ht="12.75" customHeight="1">
      <c r="A365" s="28"/>
      <c r="B365" s="27"/>
      <c r="C365" s="27"/>
      <c r="D365" s="27"/>
      <c r="E365" s="27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</row>
    <row r="366" spans="1:34" ht="12.75" customHeight="1">
      <c r="A366" s="28"/>
      <c r="B366" s="27"/>
      <c r="C366" s="27"/>
      <c r="D366" s="27"/>
      <c r="E366" s="27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</row>
    <row r="367" spans="1:34" ht="12.75" customHeight="1">
      <c r="A367" s="28"/>
      <c r="B367" s="27"/>
      <c r="C367" s="27"/>
      <c r="D367" s="27"/>
      <c r="E367" s="27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</row>
    <row r="368" spans="1:34" ht="12.75" customHeight="1">
      <c r="A368" s="28"/>
      <c r="B368" s="27"/>
      <c r="C368" s="27"/>
      <c r="D368" s="27"/>
      <c r="E368" s="27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</row>
    <row r="369" spans="1:34" ht="12.75" customHeight="1">
      <c r="A369" s="28"/>
      <c r="B369" s="27"/>
      <c r="C369" s="27"/>
      <c r="D369" s="27"/>
      <c r="E369" s="27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</row>
    <row r="370" spans="1:34" ht="12.75" customHeight="1">
      <c r="A370" s="28"/>
      <c r="B370" s="27"/>
      <c r="C370" s="27"/>
      <c r="D370" s="27"/>
      <c r="E370" s="27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</row>
    <row r="371" spans="1:34" ht="12.75" customHeight="1">
      <c r="A371" s="28"/>
      <c r="B371" s="27"/>
      <c r="C371" s="27"/>
      <c r="D371" s="27"/>
      <c r="E371" s="27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</row>
    <row r="372" spans="1:34" ht="12.75" customHeight="1">
      <c r="A372" s="28"/>
      <c r="B372" s="27"/>
      <c r="C372" s="27"/>
      <c r="D372" s="27"/>
      <c r="E372" s="27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</row>
    <row r="373" spans="1:34" ht="12.75" customHeight="1">
      <c r="A373" s="28"/>
      <c r="B373" s="27"/>
      <c r="C373" s="27"/>
      <c r="D373" s="27"/>
      <c r="E373" s="27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</row>
    <row r="374" spans="1:34" ht="12.75" customHeight="1">
      <c r="A374" s="28"/>
      <c r="B374" s="27"/>
      <c r="C374" s="27"/>
      <c r="D374" s="27"/>
      <c r="E374" s="27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</row>
    <row r="375" spans="1:34" ht="12.75" customHeight="1">
      <c r="A375" s="28"/>
      <c r="B375" s="27"/>
      <c r="C375" s="27"/>
      <c r="D375" s="27"/>
      <c r="E375" s="27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</row>
    <row r="376" spans="1:34" ht="12.75" customHeight="1">
      <c r="A376" s="28"/>
      <c r="B376" s="27"/>
      <c r="C376" s="27"/>
      <c r="D376" s="27"/>
      <c r="E376" s="27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</row>
    <row r="377" spans="1:34" ht="12.75" customHeight="1">
      <c r="A377" s="28"/>
      <c r="B377" s="27"/>
      <c r="C377" s="27"/>
      <c r="D377" s="27"/>
      <c r="E377" s="27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</row>
    <row r="378" spans="1:34" ht="12.75" customHeight="1">
      <c r="A378" s="28"/>
      <c r="B378" s="27"/>
      <c r="C378" s="27"/>
      <c r="D378" s="27"/>
      <c r="E378" s="27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</row>
    <row r="379" spans="1:34" ht="12.75" customHeight="1">
      <c r="A379" s="28"/>
      <c r="B379" s="27"/>
      <c r="C379" s="27"/>
      <c r="D379" s="27"/>
      <c r="E379" s="27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</row>
    <row r="380" spans="1:34" ht="12.75" customHeight="1">
      <c r="A380" s="28"/>
      <c r="B380" s="27"/>
      <c r="C380" s="27"/>
      <c r="D380" s="27"/>
      <c r="E380" s="27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</row>
    <row r="381" spans="1:34" ht="12.75" customHeight="1">
      <c r="A381" s="28"/>
      <c r="B381" s="27"/>
      <c r="C381" s="27"/>
      <c r="D381" s="27"/>
      <c r="E381" s="27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</row>
    <row r="382" spans="1:34" ht="12.75" customHeight="1">
      <c r="A382" s="28"/>
      <c r="B382" s="27"/>
      <c r="C382" s="27"/>
      <c r="D382" s="27"/>
      <c r="E382" s="27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</row>
    <row r="383" spans="1:34" ht="12.75" customHeight="1">
      <c r="A383" s="28"/>
      <c r="B383" s="27"/>
      <c r="C383" s="27"/>
      <c r="D383" s="27"/>
      <c r="E383" s="27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</row>
    <row r="384" spans="1:34" ht="12.75" customHeight="1">
      <c r="A384" s="28"/>
      <c r="B384" s="27"/>
      <c r="C384" s="27"/>
      <c r="D384" s="27"/>
      <c r="E384" s="27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</row>
    <row r="385" spans="1:34" ht="12.75" customHeight="1">
      <c r="A385" s="28"/>
      <c r="B385" s="27"/>
      <c r="C385" s="27"/>
      <c r="D385" s="27"/>
      <c r="E385" s="27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</row>
    <row r="386" spans="1:34" ht="12.75" customHeight="1">
      <c r="A386" s="28"/>
      <c r="B386" s="27"/>
      <c r="C386" s="27"/>
      <c r="D386" s="27"/>
      <c r="E386" s="27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</row>
    <row r="387" spans="1:34" ht="12.75" customHeight="1">
      <c r="A387" s="28"/>
      <c r="B387" s="27"/>
      <c r="C387" s="27"/>
      <c r="D387" s="27"/>
      <c r="E387" s="27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</row>
    <row r="388" spans="1:34" ht="12.75" customHeight="1">
      <c r="A388" s="28"/>
      <c r="B388" s="27"/>
      <c r="C388" s="27"/>
      <c r="D388" s="27"/>
      <c r="E388" s="27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</row>
    <row r="389" spans="1:34" ht="12.75" customHeight="1">
      <c r="A389" s="28"/>
      <c r="B389" s="27"/>
      <c r="C389" s="27"/>
      <c r="D389" s="27"/>
      <c r="E389" s="27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</row>
    <row r="390" spans="1:34" ht="12.75" customHeight="1">
      <c r="A390" s="28"/>
      <c r="B390" s="27"/>
      <c r="C390" s="27"/>
      <c r="D390" s="27"/>
      <c r="E390" s="27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</row>
    <row r="391" spans="1:34" ht="12.75" customHeight="1">
      <c r="A391" s="28"/>
      <c r="B391" s="27"/>
      <c r="C391" s="27"/>
      <c r="D391" s="27"/>
      <c r="E391" s="27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</row>
    <row r="392" spans="1:34" ht="12.75" customHeight="1">
      <c r="A392" s="28"/>
      <c r="B392" s="27"/>
      <c r="C392" s="27"/>
      <c r="D392" s="27"/>
      <c r="E392" s="27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</row>
    <row r="393" spans="1:34" ht="12.75" customHeight="1">
      <c r="A393" s="28"/>
      <c r="B393" s="27"/>
      <c r="C393" s="27"/>
      <c r="D393" s="27"/>
      <c r="E393" s="27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</row>
    <row r="394" spans="1:34" ht="12.75" customHeight="1">
      <c r="A394" s="28"/>
      <c r="B394" s="27"/>
      <c r="C394" s="27"/>
      <c r="D394" s="27"/>
      <c r="E394" s="27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</row>
    <row r="395" spans="1:34" ht="12.75" customHeight="1">
      <c r="A395" s="28"/>
      <c r="B395" s="27"/>
      <c r="C395" s="27"/>
      <c r="D395" s="27"/>
      <c r="E395" s="27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</row>
    <row r="396" spans="1:34" ht="12.75" customHeight="1">
      <c r="A396" s="28"/>
      <c r="B396" s="27"/>
      <c r="C396" s="27"/>
      <c r="D396" s="27"/>
      <c r="E396" s="27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</row>
    <row r="397" spans="1:34" ht="12.75" customHeight="1">
      <c r="A397" s="28"/>
      <c r="B397" s="27"/>
      <c r="C397" s="27"/>
      <c r="D397" s="27"/>
      <c r="E397" s="27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</row>
    <row r="398" spans="1:34" ht="12.75" customHeight="1">
      <c r="A398" s="28"/>
      <c r="B398" s="27"/>
      <c r="C398" s="27"/>
      <c r="D398" s="27"/>
      <c r="E398" s="27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</row>
    <row r="399" spans="1:34" ht="12.75" customHeight="1">
      <c r="A399" s="28"/>
      <c r="B399" s="27"/>
      <c r="C399" s="27"/>
      <c r="D399" s="27"/>
      <c r="E399" s="27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</row>
    <row r="400" spans="1:34" ht="12.75" customHeight="1">
      <c r="A400" s="28"/>
      <c r="B400" s="27"/>
      <c r="C400" s="27"/>
      <c r="D400" s="27"/>
      <c r="E400" s="27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</row>
    <row r="401" spans="1:34" ht="12.75" customHeight="1">
      <c r="A401" s="28"/>
      <c r="B401" s="27"/>
      <c r="C401" s="27"/>
      <c r="D401" s="27"/>
      <c r="E401" s="27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</row>
    <row r="402" spans="1:34" ht="12.75" customHeight="1">
      <c r="A402" s="28"/>
      <c r="B402" s="27"/>
      <c r="C402" s="27"/>
      <c r="D402" s="27"/>
      <c r="E402" s="27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</row>
    <row r="403" spans="1:34" ht="12.75" customHeight="1">
      <c r="A403" s="28"/>
      <c r="B403" s="27"/>
      <c r="C403" s="27"/>
      <c r="D403" s="27"/>
      <c r="E403" s="27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</row>
    <row r="404" spans="1:34" ht="12.75" customHeight="1">
      <c r="A404" s="28"/>
      <c r="B404" s="27"/>
      <c r="C404" s="27"/>
      <c r="D404" s="27"/>
      <c r="E404" s="27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</row>
    <row r="405" spans="1:34" ht="12.75" customHeight="1">
      <c r="A405" s="28"/>
      <c r="B405" s="27"/>
      <c r="C405" s="27"/>
      <c r="D405" s="27"/>
      <c r="E405" s="27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</row>
    <row r="406" spans="1:34" ht="12.75" customHeight="1">
      <c r="A406" s="28"/>
      <c r="B406" s="27"/>
      <c r="C406" s="27"/>
      <c r="D406" s="27"/>
      <c r="E406" s="27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</row>
    <row r="407" spans="1:34" ht="12.75" customHeight="1">
      <c r="A407" s="28"/>
      <c r="B407" s="27"/>
      <c r="C407" s="27"/>
      <c r="D407" s="27"/>
      <c r="E407" s="27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</row>
    <row r="408" spans="1:34" ht="12.75" customHeight="1">
      <c r="A408" s="28"/>
      <c r="B408" s="27"/>
      <c r="C408" s="27"/>
      <c r="D408" s="27"/>
      <c r="E408" s="27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</row>
    <row r="409" spans="1:34" ht="12.75" customHeight="1">
      <c r="A409" s="28"/>
      <c r="B409" s="27"/>
      <c r="C409" s="27"/>
      <c r="D409" s="27"/>
      <c r="E409" s="27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</row>
    <row r="410" spans="1:34" ht="12.75" customHeight="1">
      <c r="A410" s="28"/>
      <c r="B410" s="27"/>
      <c r="C410" s="27"/>
      <c r="D410" s="27"/>
      <c r="E410" s="27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</row>
    <row r="411" spans="1:34" ht="12.75" customHeight="1">
      <c r="A411" s="28"/>
      <c r="B411" s="27"/>
      <c r="C411" s="27"/>
      <c r="D411" s="27"/>
      <c r="E411" s="27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</row>
    <row r="412" spans="1:34" ht="12.75" customHeight="1">
      <c r="A412" s="28"/>
      <c r="B412" s="27"/>
      <c r="C412" s="27"/>
      <c r="D412" s="27"/>
      <c r="E412" s="27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</row>
    <row r="413" spans="1:34" ht="12.75" customHeight="1">
      <c r="A413" s="28"/>
      <c r="B413" s="27"/>
      <c r="C413" s="27"/>
      <c r="D413" s="27"/>
      <c r="E413" s="27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</row>
    <row r="414" spans="1:34" ht="12.75" customHeight="1">
      <c r="A414" s="28"/>
      <c r="B414" s="27"/>
      <c r="C414" s="27"/>
      <c r="D414" s="27"/>
      <c r="E414" s="27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</row>
    <row r="415" spans="1:34" ht="12.75" customHeight="1">
      <c r="A415" s="28"/>
      <c r="B415" s="27"/>
      <c r="C415" s="27"/>
      <c r="D415" s="27"/>
      <c r="E415" s="27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</row>
    <row r="416" spans="1:34" ht="12.75" customHeight="1">
      <c r="A416" s="28"/>
      <c r="B416" s="27"/>
      <c r="C416" s="27"/>
      <c r="D416" s="27"/>
      <c r="E416" s="27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</row>
    <row r="417" spans="1:34" ht="12.75" customHeight="1">
      <c r="A417" s="28"/>
      <c r="B417" s="27"/>
      <c r="C417" s="27"/>
      <c r="D417" s="27"/>
      <c r="E417" s="27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</row>
    <row r="418" spans="1:34" ht="12.75" customHeight="1">
      <c r="A418" s="28"/>
      <c r="B418" s="27"/>
      <c r="C418" s="27"/>
      <c r="D418" s="27"/>
      <c r="E418" s="27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</row>
    <row r="419" spans="1:34" ht="12.75" customHeight="1">
      <c r="A419" s="28"/>
      <c r="B419" s="27"/>
      <c r="C419" s="27"/>
      <c r="D419" s="27"/>
      <c r="E419" s="27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</row>
    <row r="420" spans="1:34" ht="12.75" customHeight="1">
      <c r="A420" s="28"/>
      <c r="B420" s="27"/>
      <c r="C420" s="27"/>
      <c r="D420" s="27"/>
      <c r="E420" s="27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</row>
    <row r="421" spans="1:34" ht="12.75" customHeight="1">
      <c r="A421" s="28"/>
      <c r="B421" s="27"/>
      <c r="C421" s="27"/>
      <c r="D421" s="27"/>
      <c r="E421" s="27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</row>
    <row r="422" spans="1:34" ht="12.75" customHeight="1">
      <c r="A422" s="28"/>
      <c r="B422" s="27"/>
      <c r="C422" s="27"/>
      <c r="D422" s="27"/>
      <c r="E422" s="27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</row>
    <row r="423" spans="1:34" ht="12.75" customHeight="1">
      <c r="A423" s="28"/>
      <c r="B423" s="27"/>
      <c r="C423" s="27"/>
      <c r="D423" s="27"/>
      <c r="E423" s="27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</row>
    <row r="424" spans="1:34" ht="12.75" customHeight="1">
      <c r="A424" s="28"/>
      <c r="B424" s="27"/>
      <c r="C424" s="27"/>
      <c r="D424" s="27"/>
      <c r="E424" s="27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</row>
    <row r="425" spans="1:34" ht="12.75" customHeight="1">
      <c r="A425" s="28"/>
      <c r="B425" s="27"/>
      <c r="C425" s="27"/>
      <c r="D425" s="27"/>
      <c r="E425" s="27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</row>
    <row r="426" spans="1:34" ht="12.75" customHeight="1">
      <c r="A426" s="28"/>
      <c r="B426" s="27"/>
      <c r="C426" s="27"/>
      <c r="D426" s="27"/>
      <c r="E426" s="27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</row>
    <row r="427" spans="1:34" ht="12.75" customHeight="1">
      <c r="A427" s="28"/>
      <c r="B427" s="27"/>
      <c r="C427" s="27"/>
      <c r="D427" s="27"/>
      <c r="E427" s="27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</row>
    <row r="428" spans="1:34" ht="12.75" customHeight="1">
      <c r="A428" s="28"/>
      <c r="B428" s="27"/>
      <c r="C428" s="27"/>
      <c r="D428" s="27"/>
      <c r="E428" s="27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</row>
    <row r="429" spans="1:34" ht="12.75" customHeight="1">
      <c r="A429" s="28"/>
      <c r="B429" s="27"/>
      <c r="C429" s="27"/>
      <c r="D429" s="27"/>
      <c r="E429" s="27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</row>
    <row r="430" spans="1:34" ht="12.75" customHeight="1">
      <c r="A430" s="28"/>
      <c r="B430" s="27"/>
      <c r="C430" s="27"/>
      <c r="D430" s="27"/>
      <c r="E430" s="27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</row>
    <row r="431" spans="1:34" ht="12.75" customHeight="1">
      <c r="A431" s="28"/>
      <c r="B431" s="27"/>
      <c r="C431" s="27"/>
      <c r="D431" s="27"/>
      <c r="E431" s="27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</row>
    <row r="432" spans="1:34" ht="12.75" customHeight="1">
      <c r="A432" s="28"/>
      <c r="B432" s="27"/>
      <c r="C432" s="27"/>
      <c r="D432" s="27"/>
      <c r="E432" s="27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</row>
    <row r="433" spans="1:34" ht="12.75" customHeight="1">
      <c r="A433" s="28"/>
      <c r="B433" s="27"/>
      <c r="C433" s="27"/>
      <c r="D433" s="27"/>
      <c r="E433" s="27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</row>
    <row r="434" spans="1:34" ht="12.75" customHeight="1">
      <c r="A434" s="28"/>
      <c r="B434" s="27"/>
      <c r="C434" s="27"/>
      <c r="D434" s="27"/>
      <c r="E434" s="27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</row>
    <row r="435" spans="1:34" ht="12.75" customHeight="1">
      <c r="A435" s="28"/>
      <c r="B435" s="27"/>
      <c r="C435" s="27"/>
      <c r="D435" s="27"/>
      <c r="E435" s="27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</row>
    <row r="436" spans="1:34" ht="12.75" customHeight="1">
      <c r="A436" s="28"/>
      <c r="B436" s="27"/>
      <c r="C436" s="27"/>
      <c r="D436" s="27"/>
      <c r="E436" s="27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</row>
    <row r="437" spans="1:34" ht="12.75" customHeight="1">
      <c r="A437" s="28"/>
      <c r="B437" s="27"/>
      <c r="C437" s="27"/>
      <c r="D437" s="27"/>
      <c r="E437" s="27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</row>
    <row r="438" spans="1:34" ht="12.75" customHeight="1">
      <c r="A438" s="28"/>
      <c r="B438" s="27"/>
      <c r="C438" s="27"/>
      <c r="D438" s="27"/>
      <c r="E438" s="27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</row>
    <row r="439" spans="1:34" ht="12.75" customHeight="1">
      <c r="A439" s="28"/>
      <c r="B439" s="27"/>
      <c r="C439" s="27"/>
      <c r="D439" s="27"/>
      <c r="E439" s="27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</row>
    <row r="440" spans="1:34" ht="12.75" customHeight="1">
      <c r="A440" s="28"/>
      <c r="B440" s="27"/>
      <c r="C440" s="27"/>
      <c r="D440" s="27"/>
      <c r="E440" s="27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</row>
    <row r="441" spans="1:34" ht="12.75" customHeight="1">
      <c r="A441" s="28"/>
      <c r="B441" s="27"/>
      <c r="C441" s="27"/>
      <c r="D441" s="27"/>
      <c r="E441" s="27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</row>
    <row r="442" spans="1:34" ht="12.75" customHeight="1">
      <c r="A442" s="28"/>
      <c r="B442" s="27"/>
      <c r="C442" s="27"/>
      <c r="D442" s="27"/>
      <c r="E442" s="27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</row>
    <row r="443" spans="1:34" ht="12.75" customHeight="1">
      <c r="A443" s="28"/>
      <c r="B443" s="27"/>
      <c r="C443" s="27"/>
      <c r="D443" s="27"/>
      <c r="E443" s="27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</row>
    <row r="444" spans="1:34" ht="12.75" customHeight="1">
      <c r="A444" s="28"/>
      <c r="B444" s="27"/>
      <c r="C444" s="27"/>
      <c r="D444" s="27"/>
      <c r="E444" s="27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</row>
    <row r="445" spans="1:34" ht="12.75" customHeight="1">
      <c r="A445" s="28"/>
      <c r="B445" s="27"/>
      <c r="C445" s="27"/>
      <c r="D445" s="27"/>
      <c r="E445" s="27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</row>
    <row r="446" spans="1:34" ht="12.75" customHeight="1">
      <c r="A446" s="28"/>
      <c r="B446" s="27"/>
      <c r="C446" s="27"/>
      <c r="D446" s="27"/>
      <c r="E446" s="27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</row>
    <row r="447" spans="1:34" ht="12.75" customHeight="1">
      <c r="A447" s="28"/>
      <c r="B447" s="27"/>
      <c r="C447" s="27"/>
      <c r="D447" s="27"/>
      <c r="E447" s="27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</row>
    <row r="448" spans="1:34" ht="12.75" customHeight="1">
      <c r="A448" s="28"/>
      <c r="B448" s="27"/>
      <c r="C448" s="27"/>
      <c r="D448" s="27"/>
      <c r="E448" s="27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</row>
    <row r="449" spans="1:34" ht="12.75" customHeight="1">
      <c r="A449" s="28"/>
      <c r="B449" s="27"/>
      <c r="C449" s="27"/>
      <c r="D449" s="27"/>
      <c r="E449" s="27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</row>
    <row r="450" spans="1:34" ht="12.75" customHeight="1">
      <c r="A450" s="28"/>
      <c r="B450" s="27"/>
      <c r="C450" s="27"/>
      <c r="D450" s="27"/>
      <c r="E450" s="27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</row>
    <row r="451" spans="1:34" ht="12.75" customHeight="1">
      <c r="A451" s="28"/>
      <c r="B451" s="27"/>
      <c r="C451" s="27"/>
      <c r="D451" s="27"/>
      <c r="E451" s="27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</row>
    <row r="452" spans="1:34" ht="12.75" customHeight="1">
      <c r="A452" s="28"/>
      <c r="B452" s="27"/>
      <c r="C452" s="27"/>
      <c r="D452" s="27"/>
      <c r="E452" s="27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</row>
    <row r="453" spans="1:34" ht="12.75" customHeight="1">
      <c r="A453" s="28"/>
      <c r="B453" s="27"/>
      <c r="C453" s="27"/>
      <c r="D453" s="27"/>
      <c r="E453" s="27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</row>
    <row r="454" spans="1:34" ht="12.75" customHeight="1">
      <c r="A454" s="28"/>
      <c r="B454" s="27"/>
      <c r="C454" s="27"/>
      <c r="D454" s="27"/>
      <c r="E454" s="27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</row>
    <row r="455" spans="1:34" ht="12.75" customHeight="1">
      <c r="A455" s="28"/>
      <c r="B455" s="27"/>
      <c r="C455" s="27"/>
      <c r="D455" s="27"/>
      <c r="E455" s="27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</row>
    <row r="456" spans="1:34" ht="12.75" customHeight="1">
      <c r="A456" s="28"/>
      <c r="B456" s="27"/>
      <c r="C456" s="27"/>
      <c r="D456" s="27"/>
      <c r="E456" s="27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</row>
    <row r="457" spans="1:34" ht="12.75" customHeight="1">
      <c r="A457" s="28"/>
      <c r="B457" s="27"/>
      <c r="C457" s="27"/>
      <c r="D457" s="27"/>
      <c r="E457" s="27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</row>
    <row r="458" spans="1:34" ht="12.75" customHeight="1">
      <c r="A458" s="28"/>
      <c r="B458" s="27"/>
      <c r="C458" s="27"/>
      <c r="D458" s="27"/>
      <c r="E458" s="27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</row>
    <row r="459" spans="1:34" ht="12.75" customHeight="1">
      <c r="A459" s="28"/>
      <c r="B459" s="27"/>
      <c r="C459" s="27"/>
      <c r="D459" s="27"/>
      <c r="E459" s="27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</row>
    <row r="460" spans="1:34" ht="12.75" customHeight="1">
      <c r="A460" s="28"/>
      <c r="B460" s="27"/>
      <c r="C460" s="27"/>
      <c r="D460" s="27"/>
      <c r="E460" s="27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</row>
    <row r="461" spans="1:34" ht="12.75" customHeight="1">
      <c r="A461" s="28"/>
      <c r="B461" s="27"/>
      <c r="C461" s="27"/>
      <c r="D461" s="27"/>
      <c r="E461" s="27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</row>
    <row r="462" spans="1:34" ht="12.75" customHeight="1">
      <c r="A462" s="28"/>
      <c r="B462" s="27"/>
      <c r="C462" s="27"/>
      <c r="D462" s="27"/>
      <c r="E462" s="27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</row>
    <row r="463" spans="1:34" ht="12.75" customHeight="1">
      <c r="A463" s="28"/>
      <c r="B463" s="27"/>
      <c r="C463" s="27"/>
      <c r="D463" s="27"/>
      <c r="E463" s="27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</row>
    <row r="464" spans="1:34" ht="12.75" customHeight="1">
      <c r="A464" s="28"/>
      <c r="B464" s="27"/>
      <c r="C464" s="27"/>
      <c r="D464" s="27"/>
      <c r="E464" s="27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</row>
    <row r="465" spans="1:34" ht="12.75" customHeight="1">
      <c r="A465" s="28"/>
      <c r="B465" s="27"/>
      <c r="C465" s="27"/>
      <c r="D465" s="27"/>
      <c r="E465" s="27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</row>
    <row r="466" spans="1:34" ht="12.75" customHeight="1">
      <c r="A466" s="28"/>
      <c r="B466" s="27"/>
      <c r="C466" s="27"/>
      <c r="D466" s="27"/>
      <c r="E466" s="27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</row>
    <row r="467" spans="1:34" ht="12.75" customHeight="1">
      <c r="A467" s="28"/>
      <c r="B467" s="27"/>
      <c r="C467" s="27"/>
      <c r="D467" s="27"/>
      <c r="E467" s="27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</row>
    <row r="468" spans="1:34" ht="12.75" customHeight="1">
      <c r="A468" s="28"/>
      <c r="B468" s="27"/>
      <c r="C468" s="27"/>
      <c r="D468" s="27"/>
      <c r="E468" s="27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</row>
    <row r="469" spans="1:34" ht="12.75" customHeight="1">
      <c r="A469" s="28"/>
      <c r="B469" s="27"/>
      <c r="C469" s="27"/>
      <c r="D469" s="27"/>
      <c r="E469" s="27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</row>
    <row r="470" spans="1:34" ht="12.75" customHeight="1">
      <c r="A470" s="28"/>
      <c r="B470" s="27"/>
      <c r="C470" s="27"/>
      <c r="D470" s="27"/>
      <c r="E470" s="27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</row>
    <row r="471" spans="1:34" ht="12.75" customHeight="1">
      <c r="A471" s="28"/>
      <c r="B471" s="27"/>
      <c r="C471" s="27"/>
      <c r="D471" s="27"/>
      <c r="E471" s="27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</row>
    <row r="472" spans="1:34" ht="12.75" customHeight="1">
      <c r="A472" s="28"/>
      <c r="B472" s="27"/>
      <c r="C472" s="27"/>
      <c r="D472" s="27"/>
      <c r="E472" s="27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</row>
    <row r="473" spans="1:34" ht="12.75" customHeight="1">
      <c r="A473" s="28"/>
      <c r="B473" s="27"/>
      <c r="C473" s="27"/>
      <c r="D473" s="27"/>
      <c r="E473" s="27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</row>
    <row r="474" spans="1:34" ht="12.75" customHeight="1">
      <c r="A474" s="28"/>
      <c r="B474" s="27"/>
      <c r="C474" s="27"/>
      <c r="D474" s="27"/>
      <c r="E474" s="27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</row>
    <row r="475" spans="1:34" ht="12.75" customHeight="1">
      <c r="A475" s="28"/>
      <c r="B475" s="27"/>
      <c r="C475" s="27"/>
      <c r="D475" s="27"/>
      <c r="E475" s="27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</row>
    <row r="476" spans="1:34" ht="12.75" customHeight="1">
      <c r="A476" s="28"/>
      <c r="B476" s="27"/>
      <c r="C476" s="27"/>
      <c r="D476" s="27"/>
      <c r="E476" s="27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</row>
    <row r="477" spans="1:34" ht="12.75" customHeight="1">
      <c r="A477" s="28"/>
      <c r="B477" s="27"/>
      <c r="C477" s="27"/>
      <c r="D477" s="27"/>
      <c r="E477" s="27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</row>
    <row r="478" spans="1:34" ht="12.75" customHeight="1">
      <c r="A478" s="28"/>
      <c r="B478" s="27"/>
      <c r="C478" s="27"/>
      <c r="D478" s="27"/>
      <c r="E478" s="27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</row>
    <row r="479" spans="1:34" ht="12.75" customHeight="1">
      <c r="A479" s="28"/>
      <c r="B479" s="27"/>
      <c r="C479" s="27"/>
      <c r="D479" s="27"/>
      <c r="E479" s="27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</row>
    <row r="480" spans="1:34" ht="12.75" customHeight="1">
      <c r="A480" s="28"/>
      <c r="B480" s="27"/>
      <c r="C480" s="27"/>
      <c r="D480" s="27"/>
      <c r="E480" s="27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</row>
    <row r="481" spans="1:34" ht="12.75" customHeight="1">
      <c r="A481" s="28"/>
      <c r="B481" s="27"/>
      <c r="C481" s="27"/>
      <c r="D481" s="27"/>
      <c r="E481" s="27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</row>
    <row r="482" spans="1:34" ht="12.75" customHeight="1">
      <c r="A482" s="28"/>
      <c r="B482" s="27"/>
      <c r="C482" s="27"/>
      <c r="D482" s="27"/>
      <c r="E482" s="27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</row>
    <row r="483" spans="1:34" ht="12.75" customHeight="1">
      <c r="A483" s="28"/>
      <c r="B483" s="27"/>
      <c r="C483" s="27"/>
      <c r="D483" s="27"/>
      <c r="E483" s="27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</row>
    <row r="484" spans="1:34" ht="12.75" customHeight="1">
      <c r="A484" s="28"/>
      <c r="B484" s="27"/>
      <c r="C484" s="27"/>
      <c r="D484" s="27"/>
      <c r="E484" s="27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</row>
    <row r="485" spans="1:34" ht="12.75" customHeight="1">
      <c r="A485" s="28"/>
      <c r="B485" s="27"/>
      <c r="C485" s="27"/>
      <c r="D485" s="27"/>
      <c r="E485" s="27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</row>
    <row r="486" spans="1:34" ht="12.75" customHeight="1">
      <c r="A486" s="28"/>
      <c r="B486" s="27"/>
      <c r="C486" s="27"/>
      <c r="D486" s="27"/>
      <c r="E486" s="27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</row>
    <row r="487" spans="1:34" ht="12.75" customHeight="1">
      <c r="A487" s="28"/>
      <c r="B487" s="27"/>
      <c r="C487" s="27"/>
      <c r="D487" s="27"/>
      <c r="E487" s="27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</row>
    <row r="488" spans="1:34" ht="12.75" customHeight="1">
      <c r="A488" s="28"/>
      <c r="B488" s="27"/>
      <c r="C488" s="27"/>
      <c r="D488" s="27"/>
      <c r="E488" s="27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</row>
    <row r="489" spans="1:34" ht="12.75" customHeight="1">
      <c r="A489" s="28"/>
      <c r="B489" s="27"/>
      <c r="C489" s="27"/>
      <c r="D489" s="27"/>
      <c r="E489" s="27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</row>
    <row r="490" spans="1:34" ht="12.75" customHeight="1">
      <c r="A490" s="28"/>
      <c r="B490" s="27"/>
      <c r="C490" s="27"/>
      <c r="D490" s="27"/>
      <c r="E490" s="27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</row>
    <row r="491" spans="1:34" ht="12.75" customHeight="1">
      <c r="A491" s="28"/>
      <c r="B491" s="27"/>
      <c r="C491" s="27"/>
      <c r="D491" s="27"/>
      <c r="E491" s="27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</row>
    <row r="492" spans="1:34" ht="12.75" customHeight="1">
      <c r="A492" s="28"/>
      <c r="B492" s="27"/>
      <c r="C492" s="27"/>
      <c r="D492" s="27"/>
      <c r="E492" s="27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</row>
    <row r="493" spans="1:34" ht="12.75" customHeight="1">
      <c r="A493" s="28"/>
      <c r="B493" s="27"/>
      <c r="C493" s="27"/>
      <c r="D493" s="27"/>
      <c r="E493" s="27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</row>
    <row r="494" spans="1:34" ht="12.75" customHeight="1">
      <c r="A494" s="28"/>
      <c r="B494" s="27"/>
      <c r="C494" s="27"/>
      <c r="D494" s="27"/>
      <c r="E494" s="27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</row>
    <row r="495" spans="1:34" ht="12.75" customHeight="1">
      <c r="A495" s="28"/>
      <c r="B495" s="27"/>
      <c r="C495" s="27"/>
      <c r="D495" s="27"/>
      <c r="E495" s="27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</row>
    <row r="496" spans="1:34" ht="12.75" customHeight="1">
      <c r="A496" s="28"/>
      <c r="B496" s="27"/>
      <c r="C496" s="27"/>
      <c r="D496" s="27"/>
      <c r="E496" s="27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</row>
    <row r="497" spans="1:34" ht="12.75" customHeight="1">
      <c r="A497" s="28"/>
      <c r="B497" s="27"/>
      <c r="C497" s="27"/>
      <c r="D497" s="27"/>
      <c r="E497" s="27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</row>
    <row r="498" spans="1:34" ht="12.75" customHeight="1">
      <c r="A498" s="28"/>
      <c r="B498" s="27"/>
      <c r="C498" s="27"/>
      <c r="D498" s="27"/>
      <c r="E498" s="27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</row>
    <row r="499" spans="1:34" ht="12.75" customHeight="1">
      <c r="A499" s="28"/>
      <c r="B499" s="27"/>
      <c r="C499" s="27"/>
      <c r="D499" s="27"/>
      <c r="E499" s="27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</row>
    <row r="500" spans="1:34" ht="12.75" customHeight="1">
      <c r="A500" s="28"/>
      <c r="B500" s="27"/>
      <c r="C500" s="27"/>
      <c r="D500" s="27"/>
      <c r="E500" s="27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</row>
    <row r="501" spans="1:34" ht="12.75" customHeight="1">
      <c r="A501" s="28"/>
      <c r="B501" s="27"/>
      <c r="C501" s="27"/>
      <c r="D501" s="27"/>
      <c r="E501" s="27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</row>
    <row r="502" spans="1:34" ht="12.75" customHeight="1">
      <c r="A502" s="28"/>
      <c r="B502" s="27"/>
      <c r="C502" s="27"/>
      <c r="D502" s="27"/>
      <c r="E502" s="27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</row>
    <row r="503" spans="1:34" ht="12.75" customHeight="1">
      <c r="A503" s="28"/>
      <c r="B503" s="27"/>
      <c r="C503" s="27"/>
      <c r="D503" s="27"/>
      <c r="E503" s="27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</row>
    <row r="504" spans="1:34" ht="12.75" customHeight="1">
      <c r="A504" s="28"/>
      <c r="B504" s="27"/>
      <c r="C504" s="27"/>
      <c r="D504" s="27"/>
      <c r="E504" s="27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</row>
    <row r="505" spans="1:34" ht="12.75" customHeight="1">
      <c r="A505" s="28"/>
      <c r="B505" s="27"/>
      <c r="C505" s="27"/>
      <c r="D505" s="27"/>
      <c r="E505" s="27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</row>
    <row r="506" spans="1:34" ht="12.75" customHeight="1">
      <c r="A506" s="28"/>
      <c r="B506" s="27"/>
      <c r="C506" s="27"/>
      <c r="D506" s="27"/>
      <c r="E506" s="27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</row>
    <row r="507" spans="1:34" ht="12.75" customHeight="1">
      <c r="A507" s="28"/>
      <c r="B507" s="27"/>
      <c r="C507" s="27"/>
      <c r="D507" s="27"/>
      <c r="E507" s="27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</row>
    <row r="508" spans="1:34" ht="12.75" customHeight="1">
      <c r="A508" s="28"/>
      <c r="B508" s="27"/>
      <c r="C508" s="27"/>
      <c r="D508" s="27"/>
      <c r="E508" s="27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</row>
    <row r="509" spans="1:34" ht="12.75" customHeight="1">
      <c r="A509" s="28"/>
      <c r="B509" s="27"/>
      <c r="C509" s="27"/>
      <c r="D509" s="27"/>
      <c r="E509" s="27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</row>
    <row r="510" spans="1:34" ht="12.75" customHeight="1">
      <c r="A510" s="28"/>
      <c r="B510" s="27"/>
      <c r="C510" s="27"/>
      <c r="D510" s="27"/>
      <c r="E510" s="27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</row>
    <row r="511" spans="1:34" ht="12.75" customHeight="1">
      <c r="A511" s="28"/>
      <c r="B511" s="27"/>
      <c r="C511" s="27"/>
      <c r="D511" s="27"/>
      <c r="E511" s="27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</row>
    <row r="512" spans="1:34" ht="12.75" customHeight="1">
      <c r="A512" s="28"/>
      <c r="B512" s="27"/>
      <c r="C512" s="27"/>
      <c r="D512" s="27"/>
      <c r="E512" s="27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</row>
    <row r="513" spans="1:34" ht="12.75" customHeight="1">
      <c r="A513" s="28"/>
      <c r="B513" s="27"/>
      <c r="C513" s="27"/>
      <c r="D513" s="27"/>
      <c r="E513" s="27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</row>
    <row r="514" spans="1:34" ht="12.75" customHeight="1">
      <c r="A514" s="28"/>
      <c r="B514" s="27"/>
      <c r="C514" s="27"/>
      <c r="D514" s="27"/>
      <c r="E514" s="27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</row>
    <row r="515" spans="1:34" ht="12.75" customHeight="1">
      <c r="A515" s="28"/>
      <c r="B515" s="27"/>
      <c r="C515" s="27"/>
      <c r="D515" s="27"/>
      <c r="E515" s="27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</row>
    <row r="516" spans="1:34" ht="12.75" customHeight="1">
      <c r="A516" s="28"/>
      <c r="B516" s="27"/>
      <c r="C516" s="27"/>
      <c r="D516" s="27"/>
      <c r="E516" s="27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</row>
    <row r="517" spans="1:34" ht="12.75" customHeight="1">
      <c r="A517" s="28"/>
      <c r="B517" s="27"/>
      <c r="C517" s="27"/>
      <c r="D517" s="27"/>
      <c r="E517" s="27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</row>
    <row r="518" spans="1:34" ht="12.75" customHeight="1">
      <c r="A518" s="28"/>
      <c r="B518" s="27"/>
      <c r="C518" s="27"/>
      <c r="D518" s="27"/>
      <c r="E518" s="27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</row>
    <row r="519" spans="1:34" ht="12.75" customHeight="1">
      <c r="A519" s="28"/>
      <c r="B519" s="27"/>
      <c r="C519" s="27"/>
      <c r="D519" s="27"/>
      <c r="E519" s="27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</row>
    <row r="520" spans="1:34" ht="12.75" customHeight="1">
      <c r="A520" s="28"/>
      <c r="B520" s="27"/>
      <c r="C520" s="27"/>
      <c r="D520" s="27"/>
      <c r="E520" s="27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</row>
    <row r="521" spans="1:34" ht="12.75" customHeight="1">
      <c r="A521" s="28"/>
      <c r="B521" s="27"/>
      <c r="C521" s="27"/>
      <c r="D521" s="27"/>
      <c r="E521" s="27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</row>
    <row r="522" spans="1:34" ht="12.75" customHeight="1">
      <c r="A522" s="28"/>
      <c r="B522" s="27"/>
      <c r="C522" s="27"/>
      <c r="D522" s="27"/>
      <c r="E522" s="27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</row>
    <row r="523" spans="1:34" ht="12.75" customHeight="1">
      <c r="A523" s="28"/>
      <c r="B523" s="27"/>
      <c r="C523" s="27"/>
      <c r="D523" s="27"/>
      <c r="E523" s="27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</row>
    <row r="524" spans="1:34" ht="12.75" customHeight="1">
      <c r="A524" s="28"/>
      <c r="B524" s="27"/>
      <c r="C524" s="27"/>
      <c r="D524" s="27"/>
      <c r="E524" s="27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</row>
    <row r="525" spans="1:34" ht="12.75" customHeight="1">
      <c r="A525" s="28"/>
      <c r="B525" s="27"/>
      <c r="C525" s="27"/>
      <c r="D525" s="27"/>
      <c r="E525" s="27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</row>
    <row r="526" spans="1:34" ht="12.75" customHeight="1">
      <c r="A526" s="28"/>
      <c r="B526" s="27"/>
      <c r="C526" s="27"/>
      <c r="D526" s="27"/>
      <c r="E526" s="27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</row>
    <row r="527" spans="1:34" ht="12.75" customHeight="1">
      <c r="A527" s="28"/>
      <c r="B527" s="27"/>
      <c r="C527" s="27"/>
      <c r="D527" s="27"/>
      <c r="E527" s="27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</row>
    <row r="528" spans="1:34" ht="12.75" customHeight="1">
      <c r="A528" s="28"/>
      <c r="B528" s="27"/>
      <c r="C528" s="27"/>
      <c r="D528" s="27"/>
      <c r="E528" s="27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</row>
    <row r="529" spans="1:34" ht="12.75" customHeight="1">
      <c r="A529" s="28"/>
      <c r="B529" s="27"/>
      <c r="C529" s="27"/>
      <c r="D529" s="27"/>
      <c r="E529" s="27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</row>
    <row r="530" spans="1:34" ht="12.75" customHeight="1">
      <c r="A530" s="28"/>
      <c r="B530" s="27"/>
      <c r="C530" s="27"/>
      <c r="D530" s="27"/>
      <c r="E530" s="27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</row>
    <row r="531" spans="1:34" ht="12.75" customHeight="1">
      <c r="A531" s="28"/>
      <c r="B531" s="27"/>
      <c r="C531" s="27"/>
      <c r="D531" s="27"/>
      <c r="E531" s="27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</row>
    <row r="532" spans="1:34" ht="12.75" customHeight="1">
      <c r="A532" s="28"/>
      <c r="B532" s="27"/>
      <c r="C532" s="27"/>
      <c r="D532" s="27"/>
      <c r="E532" s="27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</row>
    <row r="533" spans="1:34" ht="12.75" customHeight="1">
      <c r="A533" s="28"/>
      <c r="B533" s="27"/>
      <c r="C533" s="27"/>
      <c r="D533" s="27"/>
      <c r="E533" s="27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</row>
    <row r="534" spans="1:34" ht="12.75" customHeight="1">
      <c r="A534" s="28"/>
      <c r="B534" s="27"/>
      <c r="C534" s="27"/>
      <c r="D534" s="27"/>
      <c r="E534" s="27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</row>
    <row r="535" spans="1:34" ht="12.75" customHeight="1">
      <c r="A535" s="28"/>
      <c r="B535" s="27"/>
      <c r="C535" s="27"/>
      <c r="D535" s="27"/>
      <c r="E535" s="27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</row>
    <row r="536" spans="1:34" ht="12.75" customHeight="1">
      <c r="A536" s="28"/>
      <c r="B536" s="27"/>
      <c r="C536" s="27"/>
      <c r="D536" s="27"/>
      <c r="E536" s="27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</row>
    <row r="537" spans="1:34" ht="12.75" customHeight="1">
      <c r="A537" s="28"/>
      <c r="B537" s="27"/>
      <c r="C537" s="27"/>
      <c r="D537" s="27"/>
      <c r="E537" s="27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</row>
    <row r="538" spans="1:34" ht="12.75" customHeight="1">
      <c r="A538" s="28"/>
      <c r="B538" s="27"/>
      <c r="C538" s="27"/>
      <c r="D538" s="27"/>
      <c r="E538" s="27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</row>
    <row r="539" spans="1:34" ht="12.75" customHeight="1">
      <c r="A539" s="28"/>
      <c r="B539" s="27"/>
      <c r="C539" s="27"/>
      <c r="D539" s="27"/>
      <c r="E539" s="27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</row>
    <row r="540" spans="1:34" ht="12.75" customHeight="1">
      <c r="A540" s="28"/>
      <c r="B540" s="27"/>
      <c r="C540" s="27"/>
      <c r="D540" s="27"/>
      <c r="E540" s="27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</row>
    <row r="541" spans="1:34" ht="12.75" customHeight="1">
      <c r="A541" s="28"/>
      <c r="B541" s="27"/>
      <c r="C541" s="27"/>
      <c r="D541" s="27"/>
      <c r="E541" s="27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</row>
    <row r="542" spans="1:34" ht="12.75" customHeight="1">
      <c r="A542" s="28"/>
      <c r="B542" s="27"/>
      <c r="C542" s="27"/>
      <c r="D542" s="27"/>
      <c r="E542" s="27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</row>
    <row r="543" spans="1:34" ht="12.75" customHeight="1">
      <c r="A543" s="28"/>
      <c r="B543" s="27"/>
      <c r="C543" s="27"/>
      <c r="D543" s="27"/>
      <c r="E543" s="27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</row>
    <row r="544" spans="1:34" ht="12.75" customHeight="1">
      <c r="A544" s="28"/>
      <c r="B544" s="27"/>
      <c r="C544" s="27"/>
      <c r="D544" s="27"/>
      <c r="E544" s="27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</row>
    <row r="545" spans="1:34" ht="12.75" customHeight="1">
      <c r="A545" s="28"/>
      <c r="B545" s="27"/>
      <c r="C545" s="27"/>
      <c r="D545" s="27"/>
      <c r="E545" s="27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</row>
    <row r="546" spans="1:34" ht="12.75" customHeight="1">
      <c r="A546" s="28"/>
      <c r="B546" s="27"/>
      <c r="C546" s="27"/>
      <c r="D546" s="27"/>
      <c r="E546" s="27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</row>
    <row r="547" spans="1:34" ht="12.75" customHeight="1">
      <c r="A547" s="28"/>
      <c r="B547" s="27"/>
      <c r="C547" s="27"/>
      <c r="D547" s="27"/>
      <c r="E547" s="27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</row>
    <row r="548" spans="1:34" ht="12.75" customHeight="1">
      <c r="A548" s="28"/>
      <c r="B548" s="27"/>
      <c r="C548" s="27"/>
      <c r="D548" s="27"/>
      <c r="E548" s="27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</row>
    <row r="549" spans="1:34" ht="12.75" customHeight="1">
      <c r="A549" s="28"/>
      <c r="B549" s="27"/>
      <c r="C549" s="27"/>
      <c r="D549" s="27"/>
      <c r="E549" s="27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</row>
    <row r="550" spans="1:34" ht="12.75" customHeight="1">
      <c r="A550" s="28"/>
      <c r="B550" s="27"/>
      <c r="C550" s="27"/>
      <c r="D550" s="27"/>
      <c r="E550" s="27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</row>
    <row r="551" spans="1:34" ht="12.75" customHeight="1">
      <c r="A551" s="28"/>
      <c r="B551" s="27"/>
      <c r="C551" s="27"/>
      <c r="D551" s="27"/>
      <c r="E551" s="27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</row>
    <row r="552" spans="1:34" ht="12.75" customHeight="1">
      <c r="A552" s="28"/>
      <c r="B552" s="27"/>
      <c r="C552" s="27"/>
      <c r="D552" s="27"/>
      <c r="E552" s="27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</row>
    <row r="553" spans="1:34" ht="12.75" customHeight="1">
      <c r="A553" s="28"/>
      <c r="B553" s="27"/>
      <c r="C553" s="27"/>
      <c r="D553" s="27"/>
      <c r="E553" s="27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</row>
    <row r="554" spans="1:34" ht="12.75" customHeight="1">
      <c r="A554" s="28"/>
      <c r="B554" s="27"/>
      <c r="C554" s="27"/>
      <c r="D554" s="27"/>
      <c r="E554" s="27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</row>
    <row r="555" spans="1:34" ht="12.75" customHeight="1">
      <c r="A555" s="28"/>
      <c r="B555" s="27"/>
      <c r="C555" s="27"/>
      <c r="D555" s="27"/>
      <c r="E555" s="27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</row>
    <row r="556" spans="1:34" ht="12.75" customHeight="1">
      <c r="A556" s="28"/>
      <c r="B556" s="27"/>
      <c r="C556" s="27"/>
      <c r="D556" s="27"/>
      <c r="E556" s="27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</row>
    <row r="557" spans="1:34" ht="12.75" customHeight="1">
      <c r="A557" s="28"/>
      <c r="B557" s="27"/>
      <c r="C557" s="27"/>
      <c r="D557" s="27"/>
      <c r="E557" s="27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</row>
    <row r="558" spans="1:34" ht="12.75" customHeight="1">
      <c r="A558" s="28"/>
      <c r="B558" s="27"/>
      <c r="C558" s="27"/>
      <c r="D558" s="27"/>
      <c r="E558" s="27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</row>
    <row r="559" spans="1:34" ht="12.75" customHeight="1">
      <c r="A559" s="28"/>
      <c r="B559" s="27"/>
      <c r="C559" s="27"/>
      <c r="D559" s="27"/>
      <c r="E559" s="27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</row>
    <row r="560" spans="1:34" ht="12.75" customHeight="1">
      <c r="A560" s="28"/>
      <c r="B560" s="27"/>
      <c r="C560" s="27"/>
      <c r="D560" s="27"/>
      <c r="E560" s="27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</row>
    <row r="561" spans="1:34" ht="12.75" customHeight="1">
      <c r="A561" s="28"/>
      <c r="B561" s="27"/>
      <c r="C561" s="27"/>
      <c r="D561" s="27"/>
      <c r="E561" s="27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</row>
    <row r="562" spans="1:34" ht="12.75" customHeight="1">
      <c r="A562" s="28"/>
      <c r="B562" s="27"/>
      <c r="C562" s="27"/>
      <c r="D562" s="27"/>
      <c r="E562" s="27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</row>
    <row r="563" spans="1:34" ht="12.75" customHeight="1">
      <c r="A563" s="28"/>
      <c r="B563" s="27"/>
      <c r="C563" s="27"/>
      <c r="D563" s="27"/>
      <c r="E563" s="27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</row>
    <row r="564" spans="1:34" ht="12.75" customHeight="1">
      <c r="A564" s="28"/>
      <c r="B564" s="27"/>
      <c r="C564" s="27"/>
      <c r="D564" s="27"/>
      <c r="E564" s="27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</row>
    <row r="565" spans="1:34" ht="12.75" customHeight="1">
      <c r="A565" s="28"/>
      <c r="B565" s="27"/>
      <c r="C565" s="27"/>
      <c r="D565" s="27"/>
      <c r="E565" s="27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</row>
    <row r="566" spans="1:34" ht="12.75" customHeight="1">
      <c r="A566" s="28"/>
      <c r="B566" s="27"/>
      <c r="C566" s="27"/>
      <c r="D566" s="27"/>
      <c r="E566" s="27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</row>
    <row r="567" spans="1:34" ht="12.75" customHeight="1">
      <c r="A567" s="28"/>
      <c r="B567" s="27"/>
      <c r="C567" s="27"/>
      <c r="D567" s="27"/>
      <c r="E567" s="27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</row>
    <row r="568" spans="1:34" ht="12.75" customHeight="1">
      <c r="A568" s="28"/>
      <c r="B568" s="27"/>
      <c r="C568" s="27"/>
      <c r="D568" s="27"/>
      <c r="E568" s="27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</row>
    <row r="569" spans="1:34" ht="12.75" customHeight="1">
      <c r="A569" s="28"/>
      <c r="B569" s="27"/>
      <c r="C569" s="27"/>
      <c r="D569" s="27"/>
      <c r="E569" s="27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</row>
    <row r="570" spans="1:34" ht="12.75" customHeight="1">
      <c r="A570" s="28"/>
      <c r="B570" s="27"/>
      <c r="C570" s="27"/>
      <c r="D570" s="27"/>
      <c r="E570" s="27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</row>
    <row r="571" spans="1:34" ht="12.75" customHeight="1">
      <c r="A571" s="28"/>
      <c r="B571" s="27"/>
      <c r="C571" s="27"/>
      <c r="D571" s="27"/>
      <c r="E571" s="27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</row>
    <row r="572" spans="1:34" ht="12.75" customHeight="1">
      <c r="A572" s="28"/>
      <c r="B572" s="27"/>
      <c r="C572" s="27"/>
      <c r="D572" s="27"/>
      <c r="E572" s="27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</row>
    <row r="573" spans="1:34" ht="12.75" customHeight="1">
      <c r="A573" s="28"/>
      <c r="B573" s="27"/>
      <c r="C573" s="27"/>
      <c r="D573" s="27"/>
      <c r="E573" s="27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</row>
    <row r="574" spans="1:34" ht="12.75" customHeight="1">
      <c r="A574" s="28"/>
      <c r="B574" s="27"/>
      <c r="C574" s="27"/>
      <c r="D574" s="27"/>
      <c r="E574" s="27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</row>
    <row r="575" spans="1:34" ht="12.75" customHeight="1">
      <c r="A575" s="28"/>
      <c r="B575" s="27"/>
      <c r="C575" s="27"/>
      <c r="D575" s="27"/>
      <c r="E575" s="27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</row>
    <row r="576" spans="1:34" ht="12.75" customHeight="1">
      <c r="A576" s="28"/>
      <c r="B576" s="27"/>
      <c r="C576" s="27"/>
      <c r="D576" s="27"/>
      <c r="E576" s="27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</row>
    <row r="577" spans="1:34" ht="12.75" customHeight="1">
      <c r="A577" s="28"/>
      <c r="B577" s="27"/>
      <c r="C577" s="27"/>
      <c r="D577" s="27"/>
      <c r="E577" s="27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</row>
    <row r="578" spans="1:34" ht="12.75" customHeight="1">
      <c r="A578" s="28"/>
      <c r="B578" s="27"/>
      <c r="C578" s="27"/>
      <c r="D578" s="27"/>
      <c r="E578" s="27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</row>
    <row r="579" spans="1:34" ht="12.75" customHeight="1">
      <c r="A579" s="28"/>
      <c r="B579" s="27"/>
      <c r="C579" s="27"/>
      <c r="D579" s="27"/>
      <c r="E579" s="27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</row>
    <row r="580" spans="1:34" ht="12.75" customHeight="1">
      <c r="A580" s="28"/>
      <c r="B580" s="27"/>
      <c r="C580" s="27"/>
      <c r="D580" s="27"/>
      <c r="E580" s="27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</row>
    <row r="581" spans="1:34" ht="12.75" customHeight="1">
      <c r="A581" s="28"/>
      <c r="B581" s="27"/>
      <c r="C581" s="27"/>
      <c r="D581" s="27"/>
      <c r="E581" s="27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</row>
    <row r="582" spans="1:34" ht="12.75" customHeight="1">
      <c r="A582" s="28"/>
      <c r="B582" s="27"/>
      <c r="C582" s="27"/>
      <c r="D582" s="27"/>
      <c r="E582" s="27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</row>
    <row r="583" spans="1:34" ht="12.75" customHeight="1">
      <c r="A583" s="28"/>
      <c r="B583" s="27"/>
      <c r="C583" s="27"/>
      <c r="D583" s="27"/>
      <c r="E583" s="27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</row>
    <row r="584" spans="1:34" ht="12.75" customHeight="1">
      <c r="A584" s="28"/>
      <c r="B584" s="27"/>
      <c r="C584" s="27"/>
      <c r="D584" s="27"/>
      <c r="E584" s="27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</row>
    <row r="585" spans="1:34" ht="12.75" customHeight="1">
      <c r="A585" s="28"/>
      <c r="B585" s="27"/>
      <c r="C585" s="27"/>
      <c r="D585" s="27"/>
      <c r="E585" s="27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</row>
    <row r="586" spans="1:34" ht="12.75" customHeight="1">
      <c r="A586" s="28"/>
      <c r="B586" s="27"/>
      <c r="C586" s="27"/>
      <c r="D586" s="27"/>
      <c r="E586" s="27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</row>
    <row r="587" spans="1:34" ht="12.75" customHeight="1">
      <c r="A587" s="28"/>
      <c r="B587" s="27"/>
      <c r="C587" s="27"/>
      <c r="D587" s="27"/>
      <c r="E587" s="27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</row>
    <row r="588" spans="1:34" ht="12.75" customHeight="1">
      <c r="A588" s="28"/>
      <c r="B588" s="27"/>
      <c r="C588" s="27"/>
      <c r="D588" s="27"/>
      <c r="E588" s="27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</row>
    <row r="589" spans="1:34" ht="12.75" customHeight="1">
      <c r="A589" s="28"/>
      <c r="B589" s="27"/>
      <c r="C589" s="27"/>
      <c r="D589" s="27"/>
      <c r="E589" s="27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</row>
    <row r="590" spans="1:34" ht="12.75" customHeight="1">
      <c r="A590" s="28"/>
      <c r="B590" s="27"/>
      <c r="C590" s="27"/>
      <c r="D590" s="27"/>
      <c r="E590" s="27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</row>
    <row r="591" spans="1:34" ht="12.75" customHeight="1">
      <c r="A591" s="28"/>
      <c r="B591" s="27"/>
      <c r="C591" s="27"/>
      <c r="D591" s="27"/>
      <c r="E591" s="27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</row>
    <row r="592" spans="1:34" ht="12.75" customHeight="1">
      <c r="A592" s="28"/>
      <c r="B592" s="27"/>
      <c r="C592" s="27"/>
      <c r="D592" s="27"/>
      <c r="E592" s="27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</row>
    <row r="593" spans="1:34" ht="12.75" customHeight="1">
      <c r="A593" s="28"/>
      <c r="B593" s="27"/>
      <c r="C593" s="27"/>
      <c r="D593" s="27"/>
      <c r="E593" s="27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</row>
    <row r="594" spans="1:34" ht="12.75" customHeight="1">
      <c r="A594" s="28"/>
      <c r="B594" s="27"/>
      <c r="C594" s="27"/>
      <c r="D594" s="27"/>
      <c r="E594" s="27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</row>
    <row r="595" spans="1:34" ht="12.75" customHeight="1">
      <c r="A595" s="28"/>
      <c r="B595" s="27"/>
      <c r="C595" s="27"/>
      <c r="D595" s="27"/>
      <c r="E595" s="27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</row>
    <row r="596" spans="1:34" ht="12.75" customHeight="1">
      <c r="A596" s="28"/>
      <c r="B596" s="27"/>
      <c r="C596" s="27"/>
      <c r="D596" s="27"/>
      <c r="E596" s="27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</row>
    <row r="597" spans="1:34" ht="12.75" customHeight="1">
      <c r="A597" s="28"/>
      <c r="B597" s="27"/>
      <c r="C597" s="27"/>
      <c r="D597" s="27"/>
      <c r="E597" s="27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</row>
    <row r="598" spans="1:34" ht="12.75" customHeight="1">
      <c r="A598" s="28"/>
      <c r="B598" s="27"/>
      <c r="C598" s="27"/>
      <c r="D598" s="27"/>
      <c r="E598" s="27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</row>
    <row r="599" spans="1:34" ht="12.75" customHeight="1">
      <c r="A599" s="28"/>
      <c r="B599" s="27"/>
      <c r="C599" s="27"/>
      <c r="D599" s="27"/>
      <c r="E599" s="27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</row>
    <row r="600" spans="1:34" ht="12.75" customHeight="1">
      <c r="A600" s="28"/>
      <c r="B600" s="27"/>
      <c r="C600" s="27"/>
      <c r="D600" s="27"/>
      <c r="E600" s="27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</row>
    <row r="601" spans="1:34" ht="12.75" customHeight="1">
      <c r="A601" s="28"/>
      <c r="B601" s="27"/>
      <c r="C601" s="27"/>
      <c r="D601" s="27"/>
      <c r="E601" s="27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</row>
    <row r="602" spans="1:34" ht="12.75" customHeight="1">
      <c r="A602" s="28"/>
      <c r="B602" s="27"/>
      <c r="C602" s="27"/>
      <c r="D602" s="27"/>
      <c r="E602" s="27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</row>
    <row r="603" spans="1:34" ht="12.75" customHeight="1">
      <c r="A603" s="28"/>
      <c r="B603" s="27"/>
      <c r="C603" s="27"/>
      <c r="D603" s="27"/>
      <c r="E603" s="27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</row>
    <row r="604" spans="1:34" ht="12.75" customHeight="1">
      <c r="A604" s="28"/>
      <c r="B604" s="27"/>
      <c r="C604" s="27"/>
      <c r="D604" s="27"/>
      <c r="E604" s="27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</row>
    <row r="605" spans="1:34" ht="12.75" customHeight="1">
      <c r="A605" s="28"/>
      <c r="B605" s="27"/>
      <c r="C605" s="27"/>
      <c r="D605" s="27"/>
      <c r="E605" s="27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</row>
    <row r="606" spans="1:34" ht="12.75" customHeight="1">
      <c r="A606" s="28"/>
      <c r="B606" s="27"/>
      <c r="C606" s="27"/>
      <c r="D606" s="27"/>
      <c r="E606" s="27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</row>
    <row r="607" spans="1:34" ht="12.75" customHeight="1">
      <c r="A607" s="28"/>
      <c r="B607" s="27"/>
      <c r="C607" s="27"/>
      <c r="D607" s="27"/>
      <c r="E607" s="27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</row>
    <row r="608" spans="1:34" ht="12.75" customHeight="1">
      <c r="A608" s="28"/>
      <c r="B608" s="27"/>
      <c r="C608" s="27"/>
      <c r="D608" s="27"/>
      <c r="E608" s="27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</row>
    <row r="609" spans="1:34" ht="12.75" customHeight="1">
      <c r="A609" s="28"/>
      <c r="B609" s="27"/>
      <c r="C609" s="27"/>
      <c r="D609" s="27"/>
      <c r="E609" s="27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</row>
    <row r="610" spans="1:34" ht="12.75" customHeight="1">
      <c r="A610" s="28"/>
      <c r="B610" s="27"/>
      <c r="C610" s="27"/>
      <c r="D610" s="27"/>
      <c r="E610" s="27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</row>
    <row r="611" spans="1:34" ht="12.75" customHeight="1">
      <c r="A611" s="28"/>
      <c r="B611" s="27"/>
      <c r="C611" s="27"/>
      <c r="D611" s="27"/>
      <c r="E611" s="27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</row>
    <row r="612" spans="1:34" ht="12.75" customHeight="1">
      <c r="A612" s="28"/>
      <c r="B612" s="27"/>
      <c r="C612" s="27"/>
      <c r="D612" s="27"/>
      <c r="E612" s="27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</row>
    <row r="613" spans="1:34" ht="12.75" customHeight="1">
      <c r="A613" s="28"/>
      <c r="B613" s="27"/>
      <c r="C613" s="27"/>
      <c r="D613" s="27"/>
      <c r="E613" s="27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</row>
    <row r="614" spans="1:34" ht="12.75" customHeight="1">
      <c r="A614" s="28"/>
      <c r="B614" s="27"/>
      <c r="C614" s="27"/>
      <c r="D614" s="27"/>
      <c r="E614" s="27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</row>
    <row r="615" spans="1:34" ht="12.75" customHeight="1">
      <c r="A615" s="28"/>
      <c r="B615" s="27"/>
      <c r="C615" s="27"/>
      <c r="D615" s="27"/>
      <c r="E615" s="27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</row>
    <row r="616" spans="1:34" ht="12.75" customHeight="1">
      <c r="A616" s="28"/>
      <c r="B616" s="27"/>
      <c r="C616" s="27"/>
      <c r="D616" s="27"/>
      <c r="E616" s="27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</row>
    <row r="617" spans="1:34" ht="12.75" customHeight="1">
      <c r="A617" s="28"/>
      <c r="B617" s="27"/>
      <c r="C617" s="27"/>
      <c r="D617" s="27"/>
      <c r="E617" s="27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</row>
    <row r="618" spans="1:34" ht="12.75" customHeight="1">
      <c r="A618" s="28"/>
      <c r="B618" s="27"/>
      <c r="C618" s="27"/>
      <c r="D618" s="27"/>
      <c r="E618" s="27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</row>
    <row r="619" spans="1:34" ht="12.75" customHeight="1">
      <c r="A619" s="28"/>
      <c r="B619" s="27"/>
      <c r="C619" s="27"/>
      <c r="D619" s="27"/>
      <c r="E619" s="27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</row>
    <row r="620" spans="1:34" ht="12.75" customHeight="1">
      <c r="A620" s="28"/>
      <c r="B620" s="27"/>
      <c r="C620" s="27"/>
      <c r="D620" s="27"/>
      <c r="E620" s="27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</row>
    <row r="621" spans="1:34" ht="12.75" customHeight="1">
      <c r="A621" s="28"/>
      <c r="B621" s="27"/>
      <c r="C621" s="27"/>
      <c r="D621" s="27"/>
      <c r="E621" s="27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</row>
    <row r="622" spans="1:34" ht="12.75" customHeight="1">
      <c r="A622" s="28"/>
      <c r="B622" s="27"/>
      <c r="C622" s="27"/>
      <c r="D622" s="27"/>
      <c r="E622" s="27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</row>
    <row r="623" spans="1:34" ht="12.75" customHeight="1">
      <c r="A623" s="28"/>
      <c r="B623" s="27"/>
      <c r="C623" s="27"/>
      <c r="D623" s="27"/>
      <c r="E623" s="27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</row>
    <row r="624" spans="1:34" ht="12.75" customHeight="1">
      <c r="A624" s="28"/>
      <c r="B624" s="27"/>
      <c r="C624" s="27"/>
      <c r="D624" s="27"/>
      <c r="E624" s="27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</row>
    <row r="625" spans="1:34" ht="12.75" customHeight="1">
      <c r="A625" s="28"/>
      <c r="B625" s="27"/>
      <c r="C625" s="27"/>
      <c r="D625" s="27"/>
      <c r="E625" s="27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</row>
    <row r="626" spans="1:34" ht="12.75" customHeight="1">
      <c r="A626" s="28"/>
      <c r="B626" s="27"/>
      <c r="C626" s="27"/>
      <c r="D626" s="27"/>
      <c r="E626" s="27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</row>
    <row r="627" spans="1:34" ht="12.75" customHeight="1">
      <c r="A627" s="28"/>
      <c r="B627" s="27"/>
      <c r="C627" s="27"/>
      <c r="D627" s="27"/>
      <c r="E627" s="27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</row>
    <row r="628" spans="1:34" ht="12.75" customHeight="1">
      <c r="A628" s="28"/>
      <c r="B628" s="27"/>
      <c r="C628" s="27"/>
      <c r="D628" s="27"/>
      <c r="E628" s="27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</row>
    <row r="629" spans="1:34" ht="12.75" customHeight="1">
      <c r="A629" s="28"/>
      <c r="B629" s="27"/>
      <c r="C629" s="27"/>
      <c r="D629" s="27"/>
      <c r="E629" s="27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</row>
    <row r="630" spans="1:34" ht="12.75" customHeight="1">
      <c r="A630" s="28"/>
      <c r="B630" s="27"/>
      <c r="C630" s="27"/>
      <c r="D630" s="27"/>
      <c r="E630" s="27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</row>
    <row r="631" spans="1:34" ht="12.75" customHeight="1">
      <c r="A631" s="28"/>
      <c r="B631" s="27"/>
      <c r="C631" s="27"/>
      <c r="D631" s="27"/>
      <c r="E631" s="27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</row>
    <row r="632" spans="1:34" ht="12.75" customHeight="1">
      <c r="A632" s="28"/>
      <c r="B632" s="27"/>
      <c r="C632" s="27"/>
      <c r="D632" s="27"/>
      <c r="E632" s="27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</row>
    <row r="633" spans="1:34" ht="12.75" customHeight="1">
      <c r="A633" s="28"/>
      <c r="B633" s="27"/>
      <c r="C633" s="27"/>
      <c r="D633" s="27"/>
      <c r="E633" s="27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</row>
    <row r="634" spans="1:34" ht="12.75" customHeight="1">
      <c r="A634" s="28"/>
      <c r="B634" s="27"/>
      <c r="C634" s="27"/>
      <c r="D634" s="27"/>
      <c r="E634" s="27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</row>
    <row r="635" spans="1:34" ht="12.75" customHeight="1">
      <c r="A635" s="28"/>
      <c r="B635" s="27"/>
      <c r="C635" s="27"/>
      <c r="D635" s="27"/>
      <c r="E635" s="27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</row>
    <row r="636" spans="1:34" ht="12.75" customHeight="1">
      <c r="A636" s="28"/>
      <c r="B636" s="27"/>
      <c r="C636" s="27"/>
      <c r="D636" s="27"/>
      <c r="E636" s="27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</row>
    <row r="637" spans="1:34" ht="12.75" customHeight="1">
      <c r="A637" s="28"/>
      <c r="B637" s="27"/>
      <c r="C637" s="27"/>
      <c r="D637" s="27"/>
      <c r="E637" s="27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</row>
    <row r="638" spans="1:34" ht="12.75" customHeight="1">
      <c r="A638" s="28"/>
      <c r="B638" s="27"/>
      <c r="C638" s="27"/>
      <c r="D638" s="27"/>
      <c r="E638" s="27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</row>
    <row r="639" spans="1:34" ht="12.75" customHeight="1">
      <c r="A639" s="28"/>
      <c r="B639" s="27"/>
      <c r="C639" s="27"/>
      <c r="D639" s="27"/>
      <c r="E639" s="27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</row>
    <row r="640" spans="1:34" ht="12.75" customHeight="1">
      <c r="A640" s="28"/>
      <c r="B640" s="27"/>
      <c r="C640" s="27"/>
      <c r="D640" s="27"/>
      <c r="E640" s="27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</row>
    <row r="641" spans="1:34" ht="12.75" customHeight="1">
      <c r="A641" s="28"/>
      <c r="B641" s="27"/>
      <c r="C641" s="27"/>
      <c r="D641" s="27"/>
      <c r="E641" s="27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</row>
    <row r="642" spans="1:34" ht="12.75" customHeight="1">
      <c r="A642" s="28"/>
      <c r="B642" s="27"/>
      <c r="C642" s="27"/>
      <c r="D642" s="27"/>
      <c r="E642" s="27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</row>
    <row r="643" spans="1:34" ht="12.75" customHeight="1">
      <c r="A643" s="28"/>
      <c r="B643" s="27"/>
      <c r="C643" s="27"/>
      <c r="D643" s="27"/>
      <c r="E643" s="27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</row>
    <row r="644" spans="1:34" ht="12.75" customHeight="1">
      <c r="A644" s="28"/>
      <c r="B644" s="27"/>
      <c r="C644" s="27"/>
      <c r="D644" s="27"/>
      <c r="E644" s="27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</row>
    <row r="645" spans="1:34" ht="12.75" customHeight="1">
      <c r="A645" s="28"/>
      <c r="B645" s="27"/>
      <c r="C645" s="27"/>
      <c r="D645" s="27"/>
      <c r="E645" s="27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</row>
    <row r="646" spans="1:34" ht="12.75" customHeight="1">
      <c r="A646" s="28"/>
      <c r="B646" s="27"/>
      <c r="C646" s="27"/>
      <c r="D646" s="27"/>
      <c r="E646" s="27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</row>
    <row r="647" spans="1:34" ht="12.75" customHeight="1">
      <c r="A647" s="28"/>
      <c r="B647" s="27"/>
      <c r="C647" s="27"/>
      <c r="D647" s="27"/>
      <c r="E647" s="27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</row>
    <row r="648" spans="1:34" ht="12.75" customHeight="1">
      <c r="A648" s="28"/>
      <c r="B648" s="27"/>
      <c r="C648" s="27"/>
      <c r="D648" s="27"/>
      <c r="E648" s="27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</row>
    <row r="649" spans="1:34" ht="12.75" customHeight="1">
      <c r="A649" s="28"/>
      <c r="B649" s="27"/>
      <c r="C649" s="27"/>
      <c r="D649" s="27"/>
      <c r="E649" s="27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</row>
    <row r="650" spans="1:34" ht="12.75" customHeight="1">
      <c r="A650" s="28"/>
      <c r="B650" s="27"/>
      <c r="C650" s="27"/>
      <c r="D650" s="27"/>
      <c r="E650" s="27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</row>
    <row r="651" spans="1:34" ht="12.75" customHeight="1">
      <c r="A651" s="28"/>
      <c r="B651" s="27"/>
      <c r="C651" s="27"/>
      <c r="D651" s="27"/>
      <c r="E651" s="27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</row>
    <row r="652" spans="1:34" ht="12.75" customHeight="1">
      <c r="A652" s="28"/>
      <c r="B652" s="27"/>
      <c r="C652" s="27"/>
      <c r="D652" s="27"/>
      <c r="E652" s="27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</row>
    <row r="653" spans="1:34" ht="12.75" customHeight="1">
      <c r="A653" s="28"/>
      <c r="B653" s="27"/>
      <c r="C653" s="27"/>
      <c r="D653" s="27"/>
      <c r="E653" s="27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</row>
    <row r="654" spans="1:34" ht="12.75" customHeight="1">
      <c r="A654" s="28"/>
      <c r="B654" s="27"/>
      <c r="C654" s="27"/>
      <c r="D654" s="27"/>
      <c r="E654" s="27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</row>
    <row r="655" spans="1:34" ht="12.75" customHeight="1">
      <c r="A655" s="28"/>
      <c r="B655" s="27"/>
      <c r="C655" s="27"/>
      <c r="D655" s="27"/>
      <c r="E655" s="27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</row>
    <row r="656" spans="1:34" ht="12.75" customHeight="1">
      <c r="A656" s="28"/>
      <c r="B656" s="27"/>
      <c r="C656" s="27"/>
      <c r="D656" s="27"/>
      <c r="E656" s="27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</row>
    <row r="657" spans="1:34" ht="12.75" customHeight="1">
      <c r="A657" s="28"/>
      <c r="B657" s="27"/>
      <c r="C657" s="27"/>
      <c r="D657" s="27"/>
      <c r="E657" s="27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</row>
    <row r="658" spans="1:34" ht="12.75" customHeight="1">
      <c r="A658" s="28"/>
      <c r="B658" s="27"/>
      <c r="C658" s="27"/>
      <c r="D658" s="27"/>
      <c r="E658" s="27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</row>
    <row r="659" spans="1:34" ht="12.75" customHeight="1">
      <c r="A659" s="28"/>
      <c r="B659" s="27"/>
      <c r="C659" s="27"/>
      <c r="D659" s="27"/>
      <c r="E659" s="27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</row>
    <row r="660" spans="1:34" ht="12.75" customHeight="1">
      <c r="A660" s="28"/>
      <c r="B660" s="27"/>
      <c r="C660" s="27"/>
      <c r="D660" s="27"/>
      <c r="E660" s="27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</row>
    <row r="661" spans="1:34" ht="12.75" customHeight="1">
      <c r="A661" s="28"/>
      <c r="B661" s="27"/>
      <c r="C661" s="27"/>
      <c r="D661" s="27"/>
      <c r="E661" s="27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</row>
    <row r="662" spans="1:34" ht="12.75" customHeight="1">
      <c r="A662" s="28"/>
      <c r="B662" s="27"/>
      <c r="C662" s="27"/>
      <c r="D662" s="27"/>
      <c r="E662" s="27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</row>
    <row r="663" spans="1:34" ht="12.75" customHeight="1">
      <c r="A663" s="28"/>
      <c r="B663" s="27"/>
      <c r="C663" s="27"/>
      <c r="D663" s="27"/>
      <c r="E663" s="27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</row>
    <row r="664" spans="1:34" ht="12.75" customHeight="1">
      <c r="A664" s="28"/>
      <c r="B664" s="27"/>
      <c r="C664" s="27"/>
      <c r="D664" s="27"/>
      <c r="E664" s="27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</row>
    <row r="665" spans="1:34" ht="12.75" customHeight="1">
      <c r="A665" s="28"/>
      <c r="B665" s="27"/>
      <c r="C665" s="27"/>
      <c r="D665" s="27"/>
      <c r="E665" s="27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</row>
    <row r="666" spans="1:34" ht="12.75" customHeight="1">
      <c r="A666" s="28"/>
      <c r="B666" s="27"/>
      <c r="C666" s="27"/>
      <c r="D666" s="27"/>
      <c r="E666" s="27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</row>
    <row r="667" spans="1:34" ht="12.75" customHeight="1">
      <c r="A667" s="28"/>
      <c r="B667" s="27"/>
      <c r="C667" s="27"/>
      <c r="D667" s="27"/>
      <c r="E667" s="27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</row>
    <row r="668" spans="1:34" ht="12.75" customHeight="1">
      <c r="A668" s="28"/>
      <c r="B668" s="27"/>
      <c r="C668" s="27"/>
      <c r="D668" s="27"/>
      <c r="E668" s="27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</row>
    <row r="669" spans="1:34" ht="12.75" customHeight="1">
      <c r="A669" s="28"/>
      <c r="B669" s="27"/>
      <c r="C669" s="27"/>
      <c r="D669" s="27"/>
      <c r="E669" s="27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</row>
    <row r="670" spans="1:34" ht="12.75" customHeight="1">
      <c r="A670" s="28"/>
      <c r="B670" s="27"/>
      <c r="C670" s="27"/>
      <c r="D670" s="27"/>
      <c r="E670" s="27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</row>
    <row r="671" spans="1:34" ht="12.75" customHeight="1">
      <c r="A671" s="28"/>
      <c r="B671" s="27"/>
      <c r="C671" s="27"/>
      <c r="D671" s="27"/>
      <c r="E671" s="27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</row>
    <row r="672" spans="1:34" ht="12.75" customHeight="1">
      <c r="A672" s="28"/>
      <c r="B672" s="27"/>
      <c r="C672" s="27"/>
      <c r="D672" s="27"/>
      <c r="E672" s="27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</row>
    <row r="673" spans="1:34" ht="12.75" customHeight="1">
      <c r="A673" s="28"/>
      <c r="B673" s="27"/>
      <c r="C673" s="27"/>
      <c r="D673" s="27"/>
      <c r="E673" s="27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</row>
    <row r="674" spans="1:34" ht="12.75" customHeight="1">
      <c r="A674" s="28"/>
      <c r="B674" s="27"/>
      <c r="C674" s="27"/>
      <c r="D674" s="27"/>
      <c r="E674" s="27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</row>
    <row r="675" spans="1:34" ht="12.75" customHeight="1">
      <c r="A675" s="28"/>
      <c r="B675" s="27"/>
      <c r="C675" s="27"/>
      <c r="D675" s="27"/>
      <c r="E675" s="27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</row>
    <row r="676" spans="1:34" ht="12.75" customHeight="1">
      <c r="A676" s="28"/>
      <c r="B676" s="27"/>
      <c r="C676" s="27"/>
      <c r="D676" s="27"/>
      <c r="E676" s="27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</row>
    <row r="677" spans="1:34" ht="12.75" customHeight="1">
      <c r="A677" s="28"/>
      <c r="B677" s="27"/>
      <c r="C677" s="27"/>
      <c r="D677" s="27"/>
      <c r="E677" s="27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</row>
    <row r="678" spans="1:34" ht="12.75" customHeight="1">
      <c r="A678" s="28"/>
      <c r="B678" s="27"/>
      <c r="C678" s="27"/>
      <c r="D678" s="27"/>
      <c r="E678" s="27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</row>
    <row r="679" spans="1:34" ht="12.75" customHeight="1">
      <c r="A679" s="28"/>
      <c r="B679" s="27"/>
      <c r="C679" s="27"/>
      <c r="D679" s="27"/>
      <c r="E679" s="27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</row>
    <row r="680" spans="1:34" ht="12.75" customHeight="1">
      <c r="A680" s="28"/>
      <c r="B680" s="27"/>
      <c r="C680" s="27"/>
      <c r="D680" s="27"/>
      <c r="E680" s="27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</row>
    <row r="681" spans="1:34" ht="12.75" customHeight="1">
      <c r="A681" s="28"/>
      <c r="B681" s="27"/>
      <c r="C681" s="27"/>
      <c r="D681" s="27"/>
      <c r="E681" s="27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</row>
    <row r="682" spans="1:34" ht="12.75" customHeight="1">
      <c r="A682" s="28"/>
      <c r="B682" s="27"/>
      <c r="C682" s="27"/>
      <c r="D682" s="27"/>
      <c r="E682" s="27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</row>
    <row r="683" spans="1:34" ht="12.75" customHeight="1">
      <c r="A683" s="28"/>
      <c r="B683" s="27"/>
      <c r="C683" s="27"/>
      <c r="D683" s="27"/>
      <c r="E683" s="27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</row>
    <row r="684" spans="1:34" ht="12.75" customHeight="1">
      <c r="A684" s="28"/>
      <c r="B684" s="27"/>
      <c r="C684" s="27"/>
      <c r="D684" s="27"/>
      <c r="E684" s="27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</row>
    <row r="685" spans="1:34" ht="12.75" customHeight="1">
      <c r="A685" s="28"/>
      <c r="B685" s="27"/>
      <c r="C685" s="27"/>
      <c r="D685" s="27"/>
      <c r="E685" s="27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</row>
    <row r="686" spans="1:34" ht="12.75" customHeight="1">
      <c r="A686" s="28"/>
      <c r="B686" s="27"/>
      <c r="C686" s="27"/>
      <c r="D686" s="27"/>
      <c r="E686" s="27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</row>
    <row r="687" spans="1:34" ht="12.75" customHeight="1">
      <c r="A687" s="28"/>
      <c r="B687" s="27"/>
      <c r="C687" s="27"/>
      <c r="D687" s="27"/>
      <c r="E687" s="27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</row>
    <row r="688" spans="1:34" ht="12.75" customHeight="1">
      <c r="A688" s="28"/>
      <c r="B688" s="27"/>
      <c r="C688" s="27"/>
      <c r="D688" s="27"/>
      <c r="E688" s="27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</row>
    <row r="689" spans="1:34" ht="12.75" customHeight="1">
      <c r="A689" s="28"/>
      <c r="B689" s="27"/>
      <c r="C689" s="27"/>
      <c r="D689" s="27"/>
      <c r="E689" s="27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</row>
    <row r="690" spans="1:34" ht="12.75" customHeight="1">
      <c r="A690" s="28"/>
      <c r="B690" s="27"/>
      <c r="C690" s="27"/>
      <c r="D690" s="27"/>
      <c r="E690" s="27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</row>
    <row r="691" spans="1:34" ht="12.75" customHeight="1">
      <c r="A691" s="28"/>
      <c r="B691" s="27"/>
      <c r="C691" s="27"/>
      <c r="D691" s="27"/>
      <c r="E691" s="27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</row>
    <row r="692" spans="1:34" ht="12.75" customHeight="1">
      <c r="A692" s="28"/>
      <c r="B692" s="27"/>
      <c r="C692" s="27"/>
      <c r="D692" s="27"/>
      <c r="E692" s="27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</row>
    <row r="693" spans="1:34" ht="12.75" customHeight="1">
      <c r="A693" s="28"/>
      <c r="B693" s="27"/>
      <c r="C693" s="27"/>
      <c r="D693" s="27"/>
      <c r="E693" s="27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</row>
    <row r="694" spans="1:34" ht="12.75" customHeight="1">
      <c r="A694" s="28"/>
      <c r="B694" s="27"/>
      <c r="C694" s="27"/>
      <c r="D694" s="27"/>
      <c r="E694" s="27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</row>
    <row r="695" spans="1:34" ht="12.75" customHeight="1">
      <c r="A695" s="28"/>
      <c r="B695" s="27"/>
      <c r="C695" s="27"/>
      <c r="D695" s="27"/>
      <c r="E695" s="27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</row>
    <row r="696" spans="1:34" ht="12.75" customHeight="1">
      <c r="A696" s="28"/>
      <c r="B696" s="27"/>
      <c r="C696" s="27"/>
      <c r="D696" s="27"/>
      <c r="E696" s="27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</row>
    <row r="697" spans="1:34" ht="12.75" customHeight="1">
      <c r="A697" s="28"/>
      <c r="B697" s="27"/>
      <c r="C697" s="27"/>
      <c r="D697" s="27"/>
      <c r="E697" s="27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</row>
    <row r="698" spans="1:34" ht="12.75" customHeight="1">
      <c r="A698" s="28"/>
      <c r="B698" s="27"/>
      <c r="C698" s="27"/>
      <c r="D698" s="27"/>
      <c r="E698" s="27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</row>
    <row r="699" spans="1:34" ht="12.75" customHeight="1">
      <c r="A699" s="28"/>
      <c r="B699" s="27"/>
      <c r="C699" s="27"/>
      <c r="D699" s="27"/>
      <c r="E699" s="27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</row>
    <row r="700" spans="1:34" ht="12.75" customHeight="1">
      <c r="A700" s="28"/>
      <c r="B700" s="27"/>
      <c r="C700" s="27"/>
      <c r="D700" s="27"/>
      <c r="E700" s="27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</row>
    <row r="701" spans="1:34" ht="12.75" customHeight="1">
      <c r="A701" s="28"/>
      <c r="B701" s="27"/>
      <c r="C701" s="27"/>
      <c r="D701" s="27"/>
      <c r="E701" s="27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</row>
    <row r="702" spans="1:34" ht="12.75" customHeight="1">
      <c r="A702" s="28"/>
      <c r="B702" s="27"/>
      <c r="C702" s="27"/>
      <c r="D702" s="27"/>
      <c r="E702" s="27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</row>
    <row r="703" spans="1:34" ht="12.75" customHeight="1">
      <c r="A703" s="28"/>
      <c r="B703" s="27"/>
      <c r="C703" s="27"/>
      <c r="D703" s="27"/>
      <c r="E703" s="27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</row>
    <row r="704" spans="1:34" ht="12.75" customHeight="1">
      <c r="A704" s="28"/>
      <c r="B704" s="27"/>
      <c r="C704" s="27"/>
      <c r="D704" s="27"/>
      <c r="E704" s="27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</row>
    <row r="705" spans="1:34" ht="12.75" customHeight="1">
      <c r="A705" s="28"/>
      <c r="B705" s="27"/>
      <c r="C705" s="27"/>
      <c r="D705" s="27"/>
      <c r="E705" s="27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</row>
    <row r="706" spans="1:34" ht="12.75" customHeight="1">
      <c r="A706" s="28"/>
      <c r="B706" s="27"/>
      <c r="C706" s="27"/>
      <c r="D706" s="27"/>
      <c r="E706" s="27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</row>
    <row r="707" spans="1:34" ht="12.75" customHeight="1">
      <c r="A707" s="28"/>
      <c r="B707" s="27"/>
      <c r="C707" s="27"/>
      <c r="D707" s="27"/>
      <c r="E707" s="27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</row>
    <row r="708" spans="1:34" ht="12.75" customHeight="1">
      <c r="A708" s="28"/>
      <c r="B708" s="27"/>
      <c r="C708" s="27"/>
      <c r="D708" s="27"/>
      <c r="E708" s="27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</row>
    <row r="709" spans="1:34" ht="12.75" customHeight="1">
      <c r="A709" s="28"/>
      <c r="B709" s="27"/>
      <c r="C709" s="27"/>
      <c r="D709" s="27"/>
      <c r="E709" s="27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</row>
    <row r="710" spans="1:34" ht="12.75" customHeight="1">
      <c r="A710" s="28"/>
      <c r="B710" s="27"/>
      <c r="C710" s="27"/>
      <c r="D710" s="27"/>
      <c r="E710" s="27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</row>
    <row r="711" spans="1:34" ht="12.75" customHeight="1">
      <c r="A711" s="28"/>
      <c r="B711" s="27"/>
      <c r="C711" s="27"/>
      <c r="D711" s="27"/>
      <c r="E711" s="27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</row>
    <row r="712" spans="1:34" ht="12.75" customHeight="1">
      <c r="A712" s="28"/>
      <c r="B712" s="27"/>
      <c r="C712" s="27"/>
      <c r="D712" s="27"/>
      <c r="E712" s="27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</row>
    <row r="713" spans="1:34" ht="12.75" customHeight="1">
      <c r="A713" s="28"/>
      <c r="B713" s="27"/>
      <c r="C713" s="27"/>
      <c r="D713" s="27"/>
      <c r="E713" s="27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</row>
    <row r="714" spans="1:34" ht="12.75" customHeight="1">
      <c r="A714" s="28"/>
      <c r="B714" s="27"/>
      <c r="C714" s="27"/>
      <c r="D714" s="27"/>
      <c r="E714" s="27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</row>
    <row r="715" spans="1:34" ht="12.75" customHeight="1">
      <c r="A715" s="28"/>
      <c r="B715" s="27"/>
      <c r="C715" s="27"/>
      <c r="D715" s="27"/>
      <c r="E715" s="27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</row>
    <row r="716" spans="1:34" ht="12.75" customHeight="1">
      <c r="A716" s="28"/>
      <c r="B716" s="27"/>
      <c r="C716" s="27"/>
      <c r="D716" s="27"/>
      <c r="E716" s="27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</row>
    <row r="717" spans="1:34" ht="12.75" customHeight="1">
      <c r="A717" s="28"/>
      <c r="B717" s="27"/>
      <c r="C717" s="27"/>
      <c r="D717" s="27"/>
      <c r="E717" s="27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</row>
    <row r="718" spans="1:34" ht="12.75" customHeight="1">
      <c r="A718" s="28"/>
      <c r="B718" s="27"/>
      <c r="C718" s="27"/>
      <c r="D718" s="27"/>
      <c r="E718" s="27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</row>
    <row r="719" spans="1:34" ht="12.75" customHeight="1">
      <c r="A719" s="28"/>
      <c r="B719" s="27"/>
      <c r="C719" s="27"/>
      <c r="D719" s="27"/>
      <c r="E719" s="27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</row>
    <row r="720" spans="1:34" ht="12.75" customHeight="1">
      <c r="A720" s="28"/>
      <c r="B720" s="27"/>
      <c r="C720" s="27"/>
      <c r="D720" s="27"/>
      <c r="E720" s="27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</row>
    <row r="721" spans="1:34" ht="12.75" customHeight="1">
      <c r="A721" s="28"/>
      <c r="B721" s="27"/>
      <c r="C721" s="27"/>
      <c r="D721" s="27"/>
      <c r="E721" s="27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</row>
    <row r="722" spans="1:34" ht="12.75" customHeight="1">
      <c r="A722" s="28"/>
      <c r="B722" s="27"/>
      <c r="C722" s="27"/>
      <c r="D722" s="27"/>
      <c r="E722" s="27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</row>
    <row r="723" spans="1:34" ht="12.75" customHeight="1">
      <c r="A723" s="28"/>
      <c r="B723" s="27"/>
      <c r="C723" s="27"/>
      <c r="D723" s="27"/>
      <c r="E723" s="27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</row>
    <row r="724" spans="1:34" ht="12.75" customHeight="1">
      <c r="A724" s="28"/>
      <c r="B724" s="27"/>
      <c r="C724" s="27"/>
      <c r="D724" s="27"/>
      <c r="E724" s="27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</row>
    <row r="725" spans="1:34" ht="12.75" customHeight="1">
      <c r="A725" s="28"/>
      <c r="B725" s="27"/>
      <c r="C725" s="27"/>
      <c r="D725" s="27"/>
      <c r="E725" s="27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</row>
    <row r="726" spans="1:34" ht="12.75" customHeight="1">
      <c r="A726" s="28"/>
      <c r="B726" s="27"/>
      <c r="C726" s="27"/>
      <c r="D726" s="27"/>
      <c r="E726" s="27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</row>
    <row r="727" spans="1:34" ht="12.75" customHeight="1">
      <c r="A727" s="28"/>
      <c r="B727" s="27"/>
      <c r="C727" s="27"/>
      <c r="D727" s="27"/>
      <c r="E727" s="27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</row>
    <row r="728" spans="1:34" ht="12.75" customHeight="1">
      <c r="A728" s="28"/>
      <c r="B728" s="27"/>
      <c r="C728" s="27"/>
      <c r="D728" s="27"/>
      <c r="E728" s="27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</row>
    <row r="729" spans="1:34" ht="12.75" customHeight="1">
      <c r="A729" s="28"/>
      <c r="B729" s="27"/>
      <c r="C729" s="27"/>
      <c r="D729" s="27"/>
      <c r="E729" s="27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</row>
    <row r="730" spans="1:34" ht="12.75" customHeight="1">
      <c r="A730" s="28"/>
      <c r="B730" s="27"/>
      <c r="C730" s="27"/>
      <c r="D730" s="27"/>
      <c r="E730" s="27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</row>
    <row r="731" spans="1:34" ht="12.75" customHeight="1">
      <c r="A731" s="28"/>
      <c r="B731" s="27"/>
      <c r="C731" s="27"/>
      <c r="D731" s="27"/>
      <c r="E731" s="27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</row>
    <row r="732" spans="1:34" ht="12.75" customHeight="1">
      <c r="A732" s="28"/>
      <c r="B732" s="27"/>
      <c r="C732" s="27"/>
      <c r="D732" s="27"/>
      <c r="E732" s="27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</row>
    <row r="733" spans="1:34" ht="12.75" customHeight="1">
      <c r="A733" s="28"/>
      <c r="B733" s="27"/>
      <c r="C733" s="27"/>
      <c r="D733" s="27"/>
      <c r="E733" s="27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</row>
    <row r="734" spans="1:34" ht="12.75" customHeight="1">
      <c r="A734" s="28"/>
      <c r="B734" s="27"/>
      <c r="C734" s="27"/>
      <c r="D734" s="27"/>
      <c r="E734" s="27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</row>
    <row r="735" spans="1:34" ht="12.75" customHeight="1">
      <c r="A735" s="28"/>
      <c r="B735" s="27"/>
      <c r="C735" s="27"/>
      <c r="D735" s="27"/>
      <c r="E735" s="27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</row>
    <row r="736" spans="1:34" ht="12.75" customHeight="1">
      <c r="A736" s="28"/>
      <c r="B736" s="27"/>
      <c r="C736" s="27"/>
      <c r="D736" s="27"/>
      <c r="E736" s="27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</row>
    <row r="737" spans="1:34" ht="12.75" customHeight="1">
      <c r="A737" s="28"/>
      <c r="B737" s="27"/>
      <c r="C737" s="27"/>
      <c r="D737" s="27"/>
      <c r="E737" s="27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</row>
    <row r="738" spans="1:34" ht="12.75" customHeight="1">
      <c r="A738" s="28"/>
      <c r="B738" s="27"/>
      <c r="C738" s="27"/>
      <c r="D738" s="27"/>
      <c r="E738" s="27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</row>
    <row r="739" spans="1:34" ht="12.75" customHeight="1">
      <c r="A739" s="28"/>
      <c r="B739" s="27"/>
      <c r="C739" s="27"/>
      <c r="D739" s="27"/>
      <c r="E739" s="27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</row>
    <row r="740" spans="1:34" ht="12.75" customHeight="1">
      <c r="A740" s="28"/>
      <c r="B740" s="27"/>
      <c r="C740" s="27"/>
      <c r="D740" s="27"/>
      <c r="E740" s="27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</row>
    <row r="741" spans="1:34" ht="12.75" customHeight="1">
      <c r="A741" s="28"/>
      <c r="B741" s="27"/>
      <c r="C741" s="27"/>
      <c r="D741" s="27"/>
      <c r="E741" s="27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</row>
    <row r="742" spans="1:34" ht="12.75" customHeight="1">
      <c r="A742" s="28"/>
      <c r="B742" s="27"/>
      <c r="C742" s="27"/>
      <c r="D742" s="27"/>
      <c r="E742" s="27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</row>
    <row r="743" spans="1:34" ht="12.75" customHeight="1">
      <c r="A743" s="28"/>
      <c r="B743" s="27"/>
      <c r="C743" s="27"/>
      <c r="D743" s="27"/>
      <c r="E743" s="27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</row>
    <row r="744" spans="1:34" ht="12.75" customHeight="1">
      <c r="A744" s="28"/>
      <c r="B744" s="27"/>
      <c r="C744" s="27"/>
      <c r="D744" s="27"/>
      <c r="E744" s="27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</row>
    <row r="745" spans="1:34" ht="12.75" customHeight="1">
      <c r="A745" s="28"/>
      <c r="B745" s="27"/>
      <c r="C745" s="27"/>
      <c r="D745" s="27"/>
      <c r="E745" s="27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</row>
    <row r="746" spans="1:34" ht="12.75" customHeight="1">
      <c r="A746" s="28"/>
      <c r="B746" s="27"/>
      <c r="C746" s="27"/>
      <c r="D746" s="27"/>
      <c r="E746" s="27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</row>
    <row r="747" spans="1:34" ht="12.75" customHeight="1">
      <c r="A747" s="28"/>
      <c r="B747" s="27"/>
      <c r="C747" s="27"/>
      <c r="D747" s="27"/>
      <c r="E747" s="27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</row>
    <row r="748" spans="1:34" ht="12.75" customHeight="1">
      <c r="A748" s="28"/>
      <c r="B748" s="27"/>
      <c r="C748" s="27"/>
      <c r="D748" s="27"/>
      <c r="E748" s="27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</row>
    <row r="749" spans="1:34" ht="12.75" customHeight="1">
      <c r="A749" s="28"/>
      <c r="B749" s="27"/>
      <c r="C749" s="27"/>
      <c r="D749" s="27"/>
      <c r="E749" s="27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</row>
    <row r="750" spans="1:34" ht="12.75" customHeight="1">
      <c r="A750" s="28"/>
      <c r="B750" s="27"/>
      <c r="C750" s="27"/>
      <c r="D750" s="27"/>
      <c r="E750" s="27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</row>
    <row r="751" spans="1:34" ht="12.75" customHeight="1">
      <c r="A751" s="28"/>
      <c r="B751" s="27"/>
      <c r="C751" s="27"/>
      <c r="D751" s="27"/>
      <c r="E751" s="27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</row>
    <row r="752" spans="1:34" ht="12.75" customHeight="1">
      <c r="A752" s="28"/>
      <c r="B752" s="27"/>
      <c r="C752" s="27"/>
      <c r="D752" s="27"/>
      <c r="E752" s="27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</row>
    <row r="753" spans="1:34" ht="12.75" customHeight="1">
      <c r="A753" s="28"/>
      <c r="B753" s="27"/>
      <c r="C753" s="27"/>
      <c r="D753" s="27"/>
      <c r="E753" s="27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</row>
    <row r="754" spans="1:34" ht="12.75" customHeight="1">
      <c r="A754" s="28"/>
      <c r="B754" s="27"/>
      <c r="C754" s="27"/>
      <c r="D754" s="27"/>
      <c r="E754" s="27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</row>
    <row r="755" spans="1:34" ht="12.75" customHeight="1">
      <c r="A755" s="28"/>
      <c r="B755" s="27"/>
      <c r="C755" s="27"/>
      <c r="D755" s="27"/>
      <c r="E755" s="27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</row>
    <row r="756" spans="1:34" ht="12.75" customHeight="1">
      <c r="A756" s="28"/>
      <c r="B756" s="27"/>
      <c r="C756" s="27"/>
      <c r="D756" s="27"/>
      <c r="E756" s="27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</row>
    <row r="757" spans="1:34" ht="12.75" customHeight="1">
      <c r="A757" s="28"/>
      <c r="B757" s="27"/>
      <c r="C757" s="27"/>
      <c r="D757" s="27"/>
      <c r="E757" s="27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</row>
    <row r="758" spans="1:34" ht="12.75" customHeight="1">
      <c r="A758" s="28"/>
      <c r="B758" s="27"/>
      <c r="C758" s="27"/>
      <c r="D758" s="27"/>
      <c r="E758" s="27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</row>
    <row r="759" spans="1:34" ht="12.75" customHeight="1">
      <c r="A759" s="28"/>
      <c r="B759" s="27"/>
      <c r="C759" s="27"/>
      <c r="D759" s="27"/>
      <c r="E759" s="27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</row>
    <row r="760" spans="1:34" ht="12.75" customHeight="1">
      <c r="A760" s="28"/>
      <c r="B760" s="27"/>
      <c r="C760" s="27"/>
      <c r="D760" s="27"/>
      <c r="E760" s="27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</row>
    <row r="761" spans="1:34" ht="12.75" customHeight="1">
      <c r="A761" s="28"/>
      <c r="B761" s="27"/>
      <c r="C761" s="27"/>
      <c r="D761" s="27"/>
      <c r="E761" s="27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</row>
    <row r="762" spans="1:34" ht="12.75" customHeight="1">
      <c r="A762" s="28"/>
      <c r="B762" s="27"/>
      <c r="C762" s="27"/>
      <c r="D762" s="27"/>
      <c r="E762" s="27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</row>
    <row r="763" spans="1:34" ht="12.75" customHeight="1">
      <c r="A763" s="28"/>
      <c r="B763" s="27"/>
      <c r="C763" s="27"/>
      <c r="D763" s="27"/>
      <c r="E763" s="27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</row>
    <row r="764" spans="1:34" ht="12.75" customHeight="1">
      <c r="A764" s="28"/>
      <c r="B764" s="27"/>
      <c r="C764" s="27"/>
      <c r="D764" s="27"/>
      <c r="E764" s="27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</row>
    <row r="765" spans="1:34" ht="12.75" customHeight="1">
      <c r="A765" s="28"/>
      <c r="B765" s="27"/>
      <c r="C765" s="27"/>
      <c r="D765" s="27"/>
      <c r="E765" s="27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</row>
    <row r="766" spans="1:34" ht="12.75" customHeight="1">
      <c r="A766" s="28"/>
      <c r="B766" s="27"/>
      <c r="C766" s="27"/>
      <c r="D766" s="27"/>
      <c r="E766" s="27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</row>
    <row r="767" spans="1:34" ht="12.75" customHeight="1">
      <c r="A767" s="28"/>
      <c r="B767" s="27"/>
      <c r="C767" s="27"/>
      <c r="D767" s="27"/>
      <c r="E767" s="27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</row>
    <row r="768" spans="1:34" ht="12.75" customHeight="1">
      <c r="A768" s="28"/>
      <c r="B768" s="27"/>
      <c r="C768" s="27"/>
      <c r="D768" s="27"/>
      <c r="E768" s="27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</row>
    <row r="769" spans="1:34" ht="12.75" customHeight="1">
      <c r="A769" s="28"/>
      <c r="B769" s="27"/>
      <c r="C769" s="27"/>
      <c r="D769" s="27"/>
      <c r="E769" s="27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</row>
    <row r="770" spans="1:34" ht="12.75" customHeight="1">
      <c r="A770" s="28"/>
      <c r="B770" s="27"/>
      <c r="C770" s="27"/>
      <c r="D770" s="27"/>
      <c r="E770" s="27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</row>
    <row r="771" spans="1:34" ht="12.75" customHeight="1">
      <c r="A771" s="28"/>
      <c r="B771" s="27"/>
      <c r="C771" s="27"/>
      <c r="D771" s="27"/>
      <c r="E771" s="27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</row>
    <row r="772" spans="1:34" ht="12.75" customHeight="1">
      <c r="A772" s="28"/>
      <c r="B772" s="27"/>
      <c r="C772" s="27"/>
      <c r="D772" s="27"/>
      <c r="E772" s="27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</row>
    <row r="773" spans="1:34" ht="12.75" customHeight="1">
      <c r="A773" s="28"/>
      <c r="B773" s="27"/>
      <c r="C773" s="27"/>
      <c r="D773" s="27"/>
      <c r="E773" s="27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</row>
    <row r="774" spans="1:34" ht="12.75" customHeight="1">
      <c r="A774" s="28"/>
      <c r="B774" s="27"/>
      <c r="C774" s="27"/>
      <c r="D774" s="27"/>
      <c r="E774" s="27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</row>
    <row r="775" spans="1:34" ht="12.75" customHeight="1">
      <c r="A775" s="28"/>
      <c r="B775" s="27"/>
      <c r="C775" s="27"/>
      <c r="D775" s="27"/>
      <c r="E775" s="27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</row>
    <row r="776" spans="1:34" ht="12.75" customHeight="1">
      <c r="A776" s="28"/>
      <c r="B776" s="27"/>
      <c r="C776" s="27"/>
      <c r="D776" s="27"/>
      <c r="E776" s="27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</row>
    <row r="777" spans="1:34" ht="12.75" customHeight="1">
      <c r="A777" s="28"/>
      <c r="B777" s="27"/>
      <c r="C777" s="27"/>
      <c r="D777" s="27"/>
      <c r="E777" s="27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</row>
    <row r="778" spans="1:34" ht="12.75" customHeight="1">
      <c r="A778" s="28"/>
      <c r="B778" s="27"/>
      <c r="C778" s="27"/>
      <c r="D778" s="27"/>
      <c r="E778" s="27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</row>
    <row r="779" spans="1:34" ht="12.75" customHeight="1">
      <c r="A779" s="28"/>
      <c r="B779" s="27"/>
      <c r="C779" s="27"/>
      <c r="D779" s="27"/>
      <c r="E779" s="27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</row>
    <row r="780" spans="1:34" ht="12.75" customHeight="1">
      <c r="A780" s="28"/>
      <c r="B780" s="27"/>
      <c r="C780" s="27"/>
      <c r="D780" s="27"/>
      <c r="E780" s="27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</row>
    <row r="781" spans="1:34" ht="12.75" customHeight="1">
      <c r="A781" s="28"/>
      <c r="B781" s="27"/>
      <c r="C781" s="27"/>
      <c r="D781" s="27"/>
      <c r="E781" s="27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</row>
    <row r="782" spans="1:34" ht="12.75" customHeight="1">
      <c r="A782" s="28"/>
      <c r="B782" s="27"/>
      <c r="C782" s="27"/>
      <c r="D782" s="27"/>
      <c r="E782" s="27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</row>
    <row r="783" spans="1:34" ht="12.75" customHeight="1">
      <c r="A783" s="28"/>
      <c r="B783" s="27"/>
      <c r="C783" s="27"/>
      <c r="D783" s="27"/>
      <c r="E783" s="27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</row>
    <row r="784" spans="1:34" ht="12.75" customHeight="1">
      <c r="A784" s="28"/>
      <c r="B784" s="27"/>
      <c r="C784" s="27"/>
      <c r="D784" s="27"/>
      <c r="E784" s="27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</row>
    <row r="785" spans="1:34" ht="12.75" customHeight="1">
      <c r="A785" s="28"/>
      <c r="B785" s="27"/>
      <c r="C785" s="27"/>
      <c r="D785" s="27"/>
      <c r="E785" s="27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</row>
    <row r="786" spans="1:34" ht="12.75" customHeight="1">
      <c r="A786" s="28"/>
      <c r="B786" s="27"/>
      <c r="C786" s="27"/>
      <c r="D786" s="27"/>
      <c r="E786" s="27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</row>
    <row r="787" spans="1:34" ht="12.75" customHeight="1">
      <c r="A787" s="28"/>
      <c r="B787" s="27"/>
      <c r="C787" s="27"/>
      <c r="D787" s="27"/>
      <c r="E787" s="27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</row>
    <row r="788" spans="1:34" ht="12.75" customHeight="1">
      <c r="A788" s="28"/>
      <c r="B788" s="27"/>
      <c r="C788" s="27"/>
      <c r="D788" s="27"/>
      <c r="E788" s="27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</row>
    <row r="789" spans="1:34" ht="12.75" customHeight="1">
      <c r="A789" s="28"/>
      <c r="B789" s="27"/>
      <c r="C789" s="27"/>
      <c r="D789" s="27"/>
      <c r="E789" s="27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</row>
    <row r="790" spans="1:34" ht="12.75" customHeight="1">
      <c r="A790" s="28"/>
      <c r="B790" s="27"/>
      <c r="C790" s="27"/>
      <c r="D790" s="27"/>
      <c r="E790" s="27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</row>
    <row r="791" spans="1:34" ht="12.75" customHeight="1">
      <c r="A791" s="28"/>
      <c r="B791" s="27"/>
      <c r="C791" s="27"/>
      <c r="D791" s="27"/>
      <c r="E791" s="27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</row>
    <row r="792" spans="1:34" ht="12.75" customHeight="1">
      <c r="A792" s="28"/>
      <c r="B792" s="27"/>
      <c r="C792" s="27"/>
      <c r="D792" s="27"/>
      <c r="E792" s="27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</row>
    <row r="793" spans="1:34" ht="12.75" customHeight="1">
      <c r="A793" s="28"/>
      <c r="B793" s="27"/>
      <c r="C793" s="27"/>
      <c r="D793" s="27"/>
      <c r="E793" s="27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</row>
    <row r="794" spans="1:34" ht="12.75" customHeight="1">
      <c r="A794" s="28"/>
      <c r="B794" s="27"/>
      <c r="C794" s="27"/>
      <c r="D794" s="27"/>
      <c r="E794" s="27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</row>
    <row r="795" spans="1:34" ht="12.75" customHeight="1">
      <c r="A795" s="28"/>
      <c r="B795" s="27"/>
      <c r="C795" s="27"/>
      <c r="D795" s="27"/>
      <c r="E795" s="27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</row>
    <row r="796" spans="1:34" ht="12.75" customHeight="1">
      <c r="A796" s="28"/>
      <c r="B796" s="27"/>
      <c r="C796" s="27"/>
      <c r="D796" s="27"/>
      <c r="E796" s="27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</row>
    <row r="797" spans="1:34" ht="12.75" customHeight="1">
      <c r="A797" s="28"/>
      <c r="B797" s="27"/>
      <c r="C797" s="27"/>
      <c r="D797" s="27"/>
      <c r="E797" s="27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</row>
    <row r="798" spans="1:34" ht="12.75" customHeight="1">
      <c r="A798" s="28"/>
      <c r="B798" s="27"/>
      <c r="C798" s="27"/>
      <c r="D798" s="27"/>
      <c r="E798" s="27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</row>
    <row r="799" spans="1:34" ht="12.75" customHeight="1">
      <c r="A799" s="28"/>
      <c r="B799" s="27"/>
      <c r="C799" s="27"/>
      <c r="D799" s="27"/>
      <c r="E799" s="27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</row>
    <row r="800" spans="1:34" ht="12.75" customHeight="1">
      <c r="A800" s="28"/>
      <c r="B800" s="27"/>
      <c r="C800" s="27"/>
      <c r="D800" s="27"/>
      <c r="E800" s="27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</row>
    <row r="801" spans="1:34" ht="12.75" customHeight="1">
      <c r="A801" s="28"/>
      <c r="B801" s="27"/>
      <c r="C801" s="27"/>
      <c r="D801" s="27"/>
      <c r="E801" s="27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</row>
    <row r="802" spans="1:34" ht="12.75" customHeight="1">
      <c r="A802" s="28"/>
      <c r="B802" s="27"/>
      <c r="C802" s="27"/>
      <c r="D802" s="27"/>
      <c r="E802" s="27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</row>
    <row r="803" spans="1:34" ht="12.75" customHeight="1">
      <c r="A803" s="28"/>
      <c r="B803" s="27"/>
      <c r="C803" s="27"/>
      <c r="D803" s="27"/>
      <c r="E803" s="27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</row>
    <row r="804" spans="1:34" ht="12.75" customHeight="1">
      <c r="A804" s="28"/>
      <c r="B804" s="27"/>
      <c r="C804" s="27"/>
      <c r="D804" s="27"/>
      <c r="E804" s="27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</row>
    <row r="805" spans="1:34" ht="12.75" customHeight="1">
      <c r="A805" s="28"/>
      <c r="B805" s="27"/>
      <c r="C805" s="27"/>
      <c r="D805" s="27"/>
      <c r="E805" s="27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</row>
    <row r="806" spans="1:34" ht="12.75" customHeight="1">
      <c r="A806" s="28"/>
      <c r="B806" s="27"/>
      <c r="C806" s="27"/>
      <c r="D806" s="27"/>
      <c r="E806" s="27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</row>
    <row r="807" spans="1:34" ht="12.75" customHeight="1">
      <c r="A807" s="28"/>
      <c r="B807" s="27"/>
      <c r="C807" s="27"/>
      <c r="D807" s="27"/>
      <c r="E807" s="27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</row>
    <row r="808" spans="1:34" ht="12.75" customHeight="1">
      <c r="A808" s="28"/>
      <c r="B808" s="27"/>
      <c r="C808" s="27"/>
      <c r="D808" s="27"/>
      <c r="E808" s="27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</row>
    <row r="809" spans="1:34" ht="12.75" customHeight="1">
      <c r="A809" s="28"/>
      <c r="B809" s="27"/>
      <c r="C809" s="27"/>
      <c r="D809" s="27"/>
      <c r="E809" s="27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</row>
    <row r="810" spans="1:34" ht="12.75" customHeight="1">
      <c r="A810" s="28"/>
      <c r="B810" s="27"/>
      <c r="C810" s="27"/>
      <c r="D810" s="27"/>
      <c r="E810" s="27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</row>
    <row r="811" spans="1:34" ht="12.75" customHeight="1">
      <c r="A811" s="28"/>
      <c r="B811" s="27"/>
      <c r="C811" s="27"/>
      <c r="D811" s="27"/>
      <c r="E811" s="27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</row>
    <row r="812" spans="1:34" ht="12.75" customHeight="1">
      <c r="A812" s="28"/>
      <c r="B812" s="27"/>
      <c r="C812" s="27"/>
      <c r="D812" s="27"/>
      <c r="E812" s="27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</row>
    <row r="813" spans="1:34" ht="12.75" customHeight="1">
      <c r="A813" s="28"/>
      <c r="B813" s="27"/>
      <c r="C813" s="27"/>
      <c r="D813" s="27"/>
      <c r="E813" s="27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</row>
    <row r="814" spans="1:34" ht="12.75" customHeight="1">
      <c r="A814" s="28"/>
      <c r="B814" s="27"/>
      <c r="C814" s="27"/>
      <c r="D814" s="27"/>
      <c r="E814" s="27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</row>
    <row r="815" spans="1:34" ht="12.75" customHeight="1">
      <c r="A815" s="28"/>
      <c r="B815" s="27"/>
      <c r="C815" s="27"/>
      <c r="D815" s="27"/>
      <c r="E815" s="27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</row>
    <row r="816" spans="1:34" ht="12.75" customHeight="1">
      <c r="A816" s="28"/>
      <c r="B816" s="27"/>
      <c r="C816" s="27"/>
      <c r="D816" s="27"/>
      <c r="E816" s="27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</row>
    <row r="817" spans="1:34" ht="12.75" customHeight="1">
      <c r="A817" s="28"/>
      <c r="B817" s="27"/>
      <c r="C817" s="27"/>
      <c r="D817" s="27"/>
      <c r="E817" s="27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</row>
    <row r="818" spans="1:34" ht="12.75" customHeight="1">
      <c r="A818" s="28"/>
      <c r="B818" s="27"/>
      <c r="C818" s="27"/>
      <c r="D818" s="27"/>
      <c r="E818" s="27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</row>
    <row r="819" spans="1:34" ht="12.75" customHeight="1">
      <c r="A819" s="28"/>
      <c r="B819" s="27"/>
      <c r="C819" s="27"/>
      <c r="D819" s="27"/>
      <c r="E819" s="27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</row>
    <row r="820" spans="1:34" ht="12.75" customHeight="1">
      <c r="A820" s="28"/>
      <c r="B820" s="27"/>
      <c r="C820" s="27"/>
      <c r="D820" s="27"/>
      <c r="E820" s="27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</row>
    <row r="821" spans="1:34" ht="12.75" customHeight="1">
      <c r="A821" s="28"/>
      <c r="B821" s="27"/>
      <c r="C821" s="27"/>
      <c r="D821" s="27"/>
      <c r="E821" s="27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</row>
    <row r="822" spans="1:34" ht="12.75" customHeight="1">
      <c r="A822" s="28"/>
      <c r="B822" s="27"/>
      <c r="C822" s="27"/>
      <c r="D822" s="27"/>
      <c r="E822" s="27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</row>
    <row r="823" spans="1:34" ht="12.75" customHeight="1">
      <c r="A823" s="28"/>
      <c r="B823" s="27"/>
      <c r="C823" s="27"/>
      <c r="D823" s="27"/>
      <c r="E823" s="27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</row>
    <row r="824" spans="1:34" ht="12.75" customHeight="1">
      <c r="A824" s="28"/>
      <c r="B824" s="27"/>
      <c r="C824" s="27"/>
      <c r="D824" s="27"/>
      <c r="E824" s="27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</row>
    <row r="825" spans="1:34" ht="12.75" customHeight="1">
      <c r="A825" s="28"/>
      <c r="B825" s="27"/>
      <c r="C825" s="27"/>
      <c r="D825" s="27"/>
      <c r="E825" s="27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</row>
    <row r="826" spans="1:34" ht="12.75" customHeight="1">
      <c r="A826" s="28"/>
      <c r="B826" s="27"/>
      <c r="C826" s="27"/>
      <c r="D826" s="27"/>
      <c r="E826" s="27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</row>
    <row r="827" spans="1:34" ht="12.75" customHeight="1">
      <c r="A827" s="28"/>
      <c r="B827" s="27"/>
      <c r="C827" s="27"/>
      <c r="D827" s="27"/>
      <c r="E827" s="27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</row>
    <row r="828" spans="1:34" ht="12.75" customHeight="1">
      <c r="A828" s="28"/>
      <c r="B828" s="27"/>
      <c r="C828" s="27"/>
      <c r="D828" s="27"/>
      <c r="E828" s="27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</row>
    <row r="829" spans="1:34" ht="12.75" customHeight="1">
      <c r="A829" s="28"/>
      <c r="B829" s="27"/>
      <c r="C829" s="27"/>
      <c r="D829" s="27"/>
      <c r="E829" s="27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</row>
    <row r="830" spans="1:34" ht="12.75" customHeight="1">
      <c r="A830" s="28"/>
      <c r="B830" s="27"/>
      <c r="C830" s="27"/>
      <c r="D830" s="27"/>
      <c r="E830" s="27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</row>
    <row r="831" spans="1:34" ht="12.75" customHeight="1">
      <c r="A831" s="28"/>
      <c r="B831" s="27"/>
      <c r="C831" s="27"/>
      <c r="D831" s="27"/>
      <c r="E831" s="27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</row>
    <row r="832" spans="1:34" ht="12.75" customHeight="1">
      <c r="A832" s="28"/>
      <c r="B832" s="27"/>
      <c r="C832" s="27"/>
      <c r="D832" s="27"/>
      <c r="E832" s="27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</row>
    <row r="833" spans="1:34" ht="12.75" customHeight="1">
      <c r="A833" s="28"/>
      <c r="B833" s="27"/>
      <c r="C833" s="27"/>
      <c r="D833" s="27"/>
      <c r="E833" s="27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</row>
    <row r="834" spans="1:34" ht="12.75" customHeight="1">
      <c r="A834" s="28"/>
      <c r="B834" s="27"/>
      <c r="C834" s="27"/>
      <c r="D834" s="27"/>
      <c r="E834" s="27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</row>
    <row r="835" spans="1:34" ht="12.75" customHeight="1">
      <c r="A835" s="28"/>
      <c r="B835" s="27"/>
      <c r="C835" s="27"/>
      <c r="D835" s="27"/>
      <c r="E835" s="27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</row>
    <row r="836" spans="1:34" ht="12.75" customHeight="1">
      <c r="A836" s="28"/>
      <c r="B836" s="27"/>
      <c r="C836" s="27"/>
      <c r="D836" s="27"/>
      <c r="E836" s="27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</row>
    <row r="837" spans="1:34" ht="12.75" customHeight="1">
      <c r="A837" s="28"/>
      <c r="B837" s="27"/>
      <c r="C837" s="27"/>
      <c r="D837" s="27"/>
      <c r="E837" s="27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</row>
    <row r="838" spans="1:34" ht="12.75" customHeight="1">
      <c r="A838" s="28"/>
      <c r="B838" s="27"/>
      <c r="C838" s="27"/>
      <c r="D838" s="27"/>
      <c r="E838" s="27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</row>
    <row r="839" spans="1:34" ht="12.75" customHeight="1">
      <c r="A839" s="28"/>
      <c r="B839" s="27"/>
      <c r="C839" s="27"/>
      <c r="D839" s="27"/>
      <c r="E839" s="27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</row>
    <row r="840" spans="1:34" ht="12.75" customHeight="1">
      <c r="A840" s="28"/>
      <c r="B840" s="27"/>
      <c r="C840" s="27"/>
      <c r="D840" s="27"/>
      <c r="E840" s="27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</row>
    <row r="841" spans="1:34" ht="12.75" customHeight="1">
      <c r="A841" s="28"/>
      <c r="B841" s="27"/>
      <c r="C841" s="27"/>
      <c r="D841" s="27"/>
      <c r="E841" s="27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</row>
    <row r="842" spans="1:34" ht="12.75" customHeight="1">
      <c r="A842" s="28"/>
      <c r="B842" s="27"/>
      <c r="C842" s="27"/>
      <c r="D842" s="27"/>
      <c r="E842" s="27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</row>
    <row r="843" spans="1:34" ht="12.75" customHeight="1">
      <c r="A843" s="28"/>
      <c r="B843" s="27"/>
      <c r="C843" s="27"/>
      <c r="D843" s="27"/>
      <c r="E843" s="27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</row>
    <row r="844" spans="1:34" ht="12.75" customHeight="1">
      <c r="A844" s="28"/>
      <c r="B844" s="27"/>
      <c r="C844" s="27"/>
      <c r="D844" s="27"/>
      <c r="E844" s="27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</row>
    <row r="845" spans="1:34" ht="12.75" customHeight="1">
      <c r="A845" s="28"/>
      <c r="B845" s="27"/>
      <c r="C845" s="27"/>
      <c r="D845" s="27"/>
      <c r="E845" s="27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</row>
    <row r="846" spans="1:34" ht="12.75" customHeight="1">
      <c r="A846" s="28"/>
      <c r="B846" s="27"/>
      <c r="C846" s="27"/>
      <c r="D846" s="27"/>
      <c r="E846" s="27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</row>
    <row r="847" spans="1:34" ht="12.75" customHeight="1">
      <c r="A847" s="28"/>
      <c r="B847" s="27"/>
      <c r="C847" s="27"/>
      <c r="D847" s="27"/>
      <c r="E847" s="27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</row>
    <row r="848" spans="1:34" ht="12.75" customHeight="1">
      <c r="A848" s="28"/>
      <c r="B848" s="27"/>
      <c r="C848" s="27"/>
      <c r="D848" s="27"/>
      <c r="E848" s="27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</row>
    <row r="849" spans="1:34" ht="12.75" customHeight="1">
      <c r="A849" s="28"/>
      <c r="B849" s="27"/>
      <c r="C849" s="27"/>
      <c r="D849" s="27"/>
      <c r="E849" s="27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</row>
    <row r="850" spans="1:34" ht="12.75" customHeight="1">
      <c r="A850" s="28"/>
      <c r="B850" s="27"/>
      <c r="C850" s="27"/>
      <c r="D850" s="27"/>
      <c r="E850" s="27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</row>
    <row r="851" spans="1:34" ht="12.75" customHeight="1">
      <c r="A851" s="28"/>
      <c r="B851" s="27"/>
      <c r="C851" s="27"/>
      <c r="D851" s="27"/>
      <c r="E851" s="27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</row>
    <row r="852" spans="1:34" ht="12.75" customHeight="1">
      <c r="A852" s="28"/>
      <c r="B852" s="27"/>
      <c r="C852" s="27"/>
      <c r="D852" s="27"/>
      <c r="E852" s="27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</row>
    <row r="853" spans="1:34" ht="12.75" customHeight="1">
      <c r="A853" s="28"/>
      <c r="B853" s="27"/>
      <c r="C853" s="27"/>
      <c r="D853" s="27"/>
      <c r="E853" s="27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</row>
    <row r="854" spans="1:34" ht="12.75" customHeight="1">
      <c r="A854" s="28"/>
      <c r="B854" s="27"/>
      <c r="C854" s="27"/>
      <c r="D854" s="27"/>
      <c r="E854" s="27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</row>
    <row r="855" spans="1:34" ht="12.75" customHeight="1">
      <c r="A855" s="28"/>
      <c r="B855" s="27"/>
      <c r="C855" s="27"/>
      <c r="D855" s="27"/>
      <c r="E855" s="27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</row>
    <row r="856" spans="1:34" ht="12.75" customHeight="1">
      <c r="A856" s="28"/>
      <c r="B856" s="27"/>
      <c r="C856" s="27"/>
      <c r="D856" s="27"/>
      <c r="E856" s="27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</row>
    <row r="857" spans="1:34" ht="12.75" customHeight="1">
      <c r="A857" s="28"/>
      <c r="B857" s="27"/>
      <c r="C857" s="27"/>
      <c r="D857" s="27"/>
      <c r="E857" s="27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</row>
    <row r="858" spans="1:34" ht="12.75" customHeight="1">
      <c r="A858" s="28"/>
      <c r="B858" s="27"/>
      <c r="C858" s="27"/>
      <c r="D858" s="27"/>
      <c r="E858" s="27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</row>
    <row r="859" spans="1:34" ht="12.75" customHeight="1">
      <c r="A859" s="28"/>
      <c r="B859" s="27"/>
      <c r="C859" s="27"/>
      <c r="D859" s="27"/>
      <c r="E859" s="27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</row>
    <row r="860" spans="1:34" ht="12.75" customHeight="1">
      <c r="A860" s="28"/>
      <c r="B860" s="27"/>
      <c r="C860" s="27"/>
      <c r="D860" s="27"/>
      <c r="E860" s="27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</row>
    <row r="861" spans="1:34" ht="12.75" customHeight="1">
      <c r="A861" s="28"/>
      <c r="B861" s="27"/>
      <c r="C861" s="27"/>
      <c r="D861" s="27"/>
      <c r="E861" s="27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</row>
    <row r="862" spans="1:34" ht="12.75" customHeight="1">
      <c r="A862" s="28"/>
      <c r="B862" s="27"/>
      <c r="C862" s="27"/>
      <c r="D862" s="27"/>
      <c r="E862" s="27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</row>
    <row r="863" spans="1:34" ht="12.75" customHeight="1">
      <c r="A863" s="28"/>
      <c r="B863" s="27"/>
      <c r="C863" s="27"/>
      <c r="D863" s="27"/>
      <c r="E863" s="27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</row>
    <row r="864" spans="1:34" ht="12.75" customHeight="1">
      <c r="A864" s="28"/>
      <c r="B864" s="27"/>
      <c r="C864" s="27"/>
      <c r="D864" s="27"/>
      <c r="E864" s="27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</row>
    <row r="865" spans="1:34" ht="12.75" customHeight="1">
      <c r="A865" s="28"/>
      <c r="B865" s="27"/>
      <c r="C865" s="27"/>
      <c r="D865" s="27"/>
      <c r="E865" s="27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</row>
    <row r="866" spans="1:34" ht="12.75" customHeight="1">
      <c r="A866" s="28"/>
      <c r="B866" s="27"/>
      <c r="C866" s="27"/>
      <c r="D866" s="27"/>
      <c r="E866" s="27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</row>
    <row r="867" spans="1:34" ht="12.75" customHeight="1">
      <c r="A867" s="28"/>
      <c r="B867" s="27"/>
      <c r="C867" s="27"/>
      <c r="D867" s="27"/>
      <c r="E867" s="27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</row>
    <row r="868" spans="1:34" ht="12.75" customHeight="1">
      <c r="A868" s="28"/>
      <c r="B868" s="27"/>
      <c r="C868" s="27"/>
      <c r="D868" s="27"/>
      <c r="E868" s="27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</row>
    <row r="869" spans="1:34" ht="12.75" customHeight="1">
      <c r="A869" s="28"/>
      <c r="B869" s="27"/>
      <c r="C869" s="27"/>
      <c r="D869" s="27"/>
      <c r="E869" s="27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</row>
    <row r="870" spans="1:34" ht="12.75" customHeight="1">
      <c r="A870" s="28"/>
      <c r="B870" s="27"/>
      <c r="C870" s="27"/>
      <c r="D870" s="27"/>
      <c r="E870" s="27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</row>
    <row r="871" spans="1:34" ht="12.75" customHeight="1">
      <c r="A871" s="28"/>
      <c r="B871" s="27"/>
      <c r="C871" s="27"/>
      <c r="D871" s="27"/>
      <c r="E871" s="27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</row>
    <row r="872" spans="1:34" ht="12.75" customHeight="1">
      <c r="A872" s="28"/>
      <c r="B872" s="27"/>
      <c r="C872" s="27"/>
      <c r="D872" s="27"/>
      <c r="E872" s="27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</row>
    <row r="873" spans="1:34" ht="12.75" customHeight="1">
      <c r="A873" s="28"/>
      <c r="B873" s="27"/>
      <c r="C873" s="27"/>
      <c r="D873" s="27"/>
      <c r="E873" s="27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</row>
    <row r="874" spans="1:34" ht="12.75" customHeight="1">
      <c r="A874" s="28"/>
      <c r="B874" s="27"/>
      <c r="C874" s="27"/>
      <c r="D874" s="27"/>
      <c r="E874" s="27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</row>
    <row r="875" spans="1:34" ht="12.75" customHeight="1">
      <c r="A875" s="28"/>
      <c r="B875" s="27"/>
      <c r="C875" s="27"/>
      <c r="D875" s="27"/>
      <c r="E875" s="27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</row>
    <row r="876" spans="1:34" ht="12.75" customHeight="1">
      <c r="A876" s="28"/>
      <c r="B876" s="27"/>
      <c r="C876" s="27"/>
      <c r="D876" s="27"/>
      <c r="E876" s="27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</row>
    <row r="877" spans="1:34" ht="12.75" customHeight="1">
      <c r="A877" s="28"/>
      <c r="B877" s="27"/>
      <c r="C877" s="27"/>
      <c r="D877" s="27"/>
      <c r="E877" s="27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</row>
    <row r="878" spans="1:34" ht="12.75" customHeight="1">
      <c r="A878" s="28"/>
      <c r="B878" s="27"/>
      <c r="C878" s="27"/>
      <c r="D878" s="27"/>
      <c r="E878" s="27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</row>
    <row r="879" spans="1:34" ht="12.75" customHeight="1">
      <c r="A879" s="28"/>
      <c r="B879" s="27"/>
      <c r="C879" s="27"/>
      <c r="D879" s="27"/>
      <c r="E879" s="27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</row>
    <row r="880" spans="1:34" ht="12.75" customHeight="1">
      <c r="A880" s="28"/>
      <c r="B880" s="27"/>
      <c r="C880" s="27"/>
      <c r="D880" s="27"/>
      <c r="E880" s="27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</row>
    <row r="881" spans="1:34" ht="12.75" customHeight="1">
      <c r="A881" s="28"/>
      <c r="B881" s="27"/>
      <c r="C881" s="27"/>
      <c r="D881" s="27"/>
      <c r="E881" s="27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</row>
    <row r="882" spans="1:34" ht="12.75" customHeight="1">
      <c r="A882" s="28"/>
      <c r="B882" s="27"/>
      <c r="C882" s="27"/>
      <c r="D882" s="27"/>
      <c r="E882" s="27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</row>
    <row r="883" spans="1:34" ht="12.75" customHeight="1">
      <c r="A883" s="28"/>
      <c r="B883" s="27"/>
      <c r="C883" s="27"/>
      <c r="D883" s="27"/>
      <c r="E883" s="27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</row>
    <row r="884" spans="1:34" ht="12.75" customHeight="1">
      <c r="A884" s="28"/>
      <c r="B884" s="27"/>
      <c r="C884" s="27"/>
      <c r="D884" s="27"/>
      <c r="E884" s="27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</row>
    <row r="885" spans="1:34" ht="12.75" customHeight="1">
      <c r="A885" s="28"/>
      <c r="B885" s="27"/>
      <c r="C885" s="27"/>
      <c r="D885" s="27"/>
      <c r="E885" s="27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</row>
    <row r="886" spans="1:34" ht="12.75" customHeight="1">
      <c r="A886" s="28"/>
      <c r="B886" s="27"/>
      <c r="C886" s="27"/>
      <c r="D886" s="27"/>
      <c r="E886" s="27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</row>
    <row r="887" spans="1:34" ht="12.75" customHeight="1">
      <c r="A887" s="28"/>
      <c r="B887" s="27"/>
      <c r="C887" s="27"/>
      <c r="D887" s="27"/>
      <c r="E887" s="27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</row>
    <row r="888" spans="1:34" ht="12.75" customHeight="1">
      <c r="A888" s="28"/>
      <c r="B888" s="27"/>
      <c r="C888" s="27"/>
      <c r="D888" s="27"/>
      <c r="E888" s="27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</row>
    <row r="889" spans="1:34" ht="12.75" customHeight="1">
      <c r="A889" s="28"/>
      <c r="B889" s="27"/>
      <c r="C889" s="27"/>
      <c r="D889" s="27"/>
      <c r="E889" s="27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</row>
    <row r="890" spans="1:34" ht="12.75" customHeight="1">
      <c r="A890" s="28"/>
      <c r="B890" s="27"/>
      <c r="C890" s="27"/>
      <c r="D890" s="27"/>
      <c r="E890" s="27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</row>
    <row r="891" spans="1:34" ht="12.75" customHeight="1">
      <c r="A891" s="28"/>
      <c r="B891" s="27"/>
      <c r="C891" s="27"/>
      <c r="D891" s="27"/>
      <c r="E891" s="27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</row>
    <row r="892" spans="1:34" ht="12.75" customHeight="1">
      <c r="A892" s="28"/>
      <c r="B892" s="27"/>
      <c r="C892" s="27"/>
      <c r="D892" s="27"/>
      <c r="E892" s="27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</row>
    <row r="893" spans="1:34" ht="12.75" customHeight="1">
      <c r="A893" s="28"/>
      <c r="B893" s="27"/>
      <c r="C893" s="27"/>
      <c r="D893" s="27"/>
      <c r="E893" s="27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</row>
    <row r="894" spans="1:34" ht="12.75" customHeight="1">
      <c r="A894" s="28"/>
      <c r="B894" s="27"/>
      <c r="C894" s="27"/>
      <c r="D894" s="27"/>
      <c r="E894" s="27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</row>
    <row r="895" spans="1:34" ht="12.75" customHeight="1">
      <c r="A895" s="28"/>
      <c r="B895" s="27"/>
      <c r="C895" s="27"/>
      <c r="D895" s="27"/>
      <c r="E895" s="27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</row>
    <row r="896" spans="1:34" ht="12.75" customHeight="1">
      <c r="A896" s="28"/>
      <c r="B896" s="27"/>
      <c r="C896" s="27"/>
      <c r="D896" s="27"/>
      <c r="E896" s="27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</row>
    <row r="897" spans="1:34" ht="12.75" customHeight="1">
      <c r="A897" s="28"/>
      <c r="B897" s="27"/>
      <c r="C897" s="27"/>
      <c r="D897" s="27"/>
      <c r="E897" s="27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</row>
    <row r="898" spans="1:34" ht="12.75" customHeight="1">
      <c r="A898" s="28"/>
      <c r="B898" s="27"/>
      <c r="C898" s="27"/>
      <c r="D898" s="27"/>
      <c r="E898" s="27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</row>
    <row r="899" spans="1:34" ht="12.75" customHeight="1">
      <c r="A899" s="28"/>
      <c r="B899" s="27"/>
      <c r="C899" s="27"/>
      <c r="D899" s="27"/>
      <c r="E899" s="27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</row>
    <row r="900" spans="1:34" ht="12.75" customHeight="1">
      <c r="A900" s="28"/>
      <c r="B900" s="27"/>
      <c r="C900" s="27"/>
      <c r="D900" s="27"/>
      <c r="E900" s="27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</row>
    <row r="901" spans="1:34" ht="12.75" customHeight="1">
      <c r="A901" s="28"/>
      <c r="B901" s="27"/>
      <c r="C901" s="27"/>
      <c r="D901" s="27"/>
      <c r="E901" s="27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</row>
    <row r="902" spans="1:34" ht="12.75" customHeight="1">
      <c r="A902" s="28"/>
      <c r="B902" s="27"/>
      <c r="C902" s="27"/>
      <c r="D902" s="27"/>
      <c r="E902" s="27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</row>
    <row r="903" spans="1:34" ht="12.75" customHeight="1">
      <c r="A903" s="28"/>
      <c r="B903" s="27"/>
      <c r="C903" s="27"/>
      <c r="D903" s="27"/>
      <c r="E903" s="27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</row>
    <row r="904" spans="1:34" ht="12.75" customHeight="1">
      <c r="A904" s="28"/>
      <c r="B904" s="27"/>
      <c r="C904" s="27"/>
      <c r="D904" s="27"/>
      <c r="E904" s="27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</row>
    <row r="905" spans="1:34" ht="12.75" customHeight="1">
      <c r="A905" s="28"/>
      <c r="B905" s="27"/>
      <c r="C905" s="27"/>
      <c r="D905" s="27"/>
      <c r="E905" s="27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</row>
    <row r="906" spans="1:34" ht="12.75" customHeight="1">
      <c r="A906" s="28"/>
      <c r="B906" s="27"/>
      <c r="C906" s="27"/>
      <c r="D906" s="27"/>
      <c r="E906" s="27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</row>
    <row r="907" spans="1:34" ht="12.75" customHeight="1">
      <c r="A907" s="28"/>
      <c r="B907" s="27"/>
      <c r="C907" s="27"/>
      <c r="D907" s="27"/>
      <c r="E907" s="27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</row>
    <row r="908" spans="1:34" ht="12.75" customHeight="1">
      <c r="A908" s="28"/>
      <c r="B908" s="27"/>
      <c r="C908" s="27"/>
      <c r="D908" s="27"/>
      <c r="E908" s="27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</row>
    <row r="909" spans="1:34" ht="12.75" customHeight="1">
      <c r="A909" s="28"/>
      <c r="B909" s="27"/>
      <c r="C909" s="27"/>
      <c r="D909" s="27"/>
      <c r="E909" s="27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</row>
    <row r="910" spans="1:34" ht="12.75" customHeight="1">
      <c r="A910" s="28"/>
      <c r="B910" s="27"/>
      <c r="C910" s="27"/>
      <c r="D910" s="27"/>
      <c r="E910" s="27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</row>
    <row r="911" spans="1:34" ht="12.75" customHeight="1">
      <c r="A911" s="28"/>
      <c r="B911" s="27"/>
      <c r="C911" s="27"/>
      <c r="D911" s="27"/>
      <c r="E911" s="27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</row>
    <row r="912" spans="1:34" ht="12.75" customHeight="1">
      <c r="A912" s="28"/>
      <c r="B912" s="27"/>
      <c r="C912" s="27"/>
      <c r="D912" s="27"/>
      <c r="E912" s="27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</row>
    <row r="913" spans="1:34" ht="12.75" customHeight="1">
      <c r="A913" s="28"/>
      <c r="B913" s="27"/>
      <c r="C913" s="27"/>
      <c r="D913" s="27"/>
      <c r="E913" s="27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</row>
    <row r="914" spans="1:34" ht="12.75" customHeight="1">
      <c r="A914" s="28"/>
      <c r="B914" s="27"/>
      <c r="C914" s="27"/>
      <c r="D914" s="27"/>
      <c r="E914" s="27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</row>
    <row r="915" spans="1:34" ht="12.75" customHeight="1">
      <c r="A915" s="28"/>
      <c r="B915" s="27"/>
      <c r="C915" s="27"/>
      <c r="D915" s="27"/>
      <c r="E915" s="27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</row>
    <row r="916" spans="1:34" ht="12.75" customHeight="1">
      <c r="A916" s="28"/>
      <c r="B916" s="27"/>
      <c r="C916" s="27"/>
      <c r="D916" s="27"/>
      <c r="E916" s="27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</row>
    <row r="917" spans="1:34" ht="12.75" customHeight="1">
      <c r="A917" s="28"/>
      <c r="B917" s="27"/>
      <c r="C917" s="27"/>
      <c r="D917" s="27"/>
      <c r="E917" s="27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</row>
    <row r="918" spans="1:34" ht="12.75" customHeight="1">
      <c r="A918" s="28"/>
      <c r="B918" s="27"/>
      <c r="C918" s="27"/>
      <c r="D918" s="27"/>
      <c r="E918" s="27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</row>
    <row r="919" spans="1:34" ht="12.75" customHeight="1">
      <c r="A919" s="28"/>
      <c r="B919" s="27"/>
      <c r="C919" s="27"/>
      <c r="D919" s="27"/>
      <c r="E919" s="27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</row>
    <row r="920" spans="1:34" ht="12.75" customHeight="1">
      <c r="A920" s="28"/>
      <c r="B920" s="27"/>
      <c r="C920" s="27"/>
      <c r="D920" s="27"/>
      <c r="E920" s="27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</row>
    <row r="921" spans="1:34" ht="12.75" customHeight="1">
      <c r="A921" s="28"/>
      <c r="B921" s="27"/>
      <c r="C921" s="27"/>
      <c r="D921" s="27"/>
      <c r="E921" s="27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</row>
    <row r="922" spans="1:34" ht="12.75" customHeight="1">
      <c r="A922" s="28"/>
      <c r="B922" s="27"/>
      <c r="C922" s="27"/>
      <c r="D922" s="27"/>
      <c r="E922" s="27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</row>
    <row r="923" spans="1:34" ht="12.75" customHeight="1">
      <c r="A923" s="28"/>
      <c r="B923" s="27"/>
      <c r="C923" s="27"/>
      <c r="D923" s="27"/>
      <c r="E923" s="27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</row>
    <row r="924" spans="1:34" ht="12.75" customHeight="1">
      <c r="A924" s="28"/>
      <c r="B924" s="27"/>
      <c r="C924" s="27"/>
      <c r="D924" s="27"/>
      <c r="E924" s="27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</row>
    <row r="925" spans="1:34" ht="12.75" customHeight="1">
      <c r="A925" s="28"/>
      <c r="B925" s="27"/>
      <c r="C925" s="27"/>
      <c r="D925" s="27"/>
      <c r="E925" s="27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</row>
    <row r="926" spans="1:34" ht="12.75" customHeight="1">
      <c r="A926" s="28"/>
      <c r="B926" s="27"/>
      <c r="C926" s="27"/>
      <c r="D926" s="27"/>
      <c r="E926" s="27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</row>
    <row r="927" spans="1:34" ht="12.75" customHeight="1">
      <c r="A927" s="28"/>
      <c r="B927" s="27"/>
      <c r="C927" s="27"/>
      <c r="D927" s="27"/>
      <c r="E927" s="27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</row>
    <row r="928" spans="1:34" ht="12.75" customHeight="1">
      <c r="A928" s="28"/>
      <c r="B928" s="27"/>
      <c r="C928" s="27"/>
      <c r="D928" s="27"/>
      <c r="E928" s="27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</row>
    <row r="929" spans="1:34" ht="12.75" customHeight="1">
      <c r="A929" s="28"/>
      <c r="B929" s="27"/>
      <c r="C929" s="27"/>
      <c r="D929" s="27"/>
      <c r="E929" s="27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</row>
    <row r="930" spans="1:34" ht="12.75" customHeight="1">
      <c r="A930" s="28"/>
      <c r="B930" s="27"/>
      <c r="C930" s="27"/>
      <c r="D930" s="27"/>
      <c r="E930" s="27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</row>
    <row r="931" spans="1:34" ht="12.75" customHeight="1">
      <c r="A931" s="28"/>
      <c r="B931" s="27"/>
      <c r="C931" s="27"/>
      <c r="D931" s="27"/>
      <c r="E931" s="27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</row>
    <row r="932" spans="1:34" ht="12.75" customHeight="1">
      <c r="A932" s="28"/>
      <c r="B932" s="27"/>
      <c r="C932" s="27"/>
      <c r="D932" s="27"/>
      <c r="E932" s="27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</row>
    <row r="933" spans="1:34" ht="12.75" customHeight="1">
      <c r="A933" s="28"/>
      <c r="B933" s="27"/>
      <c r="C933" s="27"/>
      <c r="D933" s="27"/>
      <c r="E933" s="27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</row>
    <row r="934" spans="1:34" ht="12.75" customHeight="1">
      <c r="A934" s="28"/>
      <c r="B934" s="27"/>
      <c r="C934" s="27"/>
      <c r="D934" s="27"/>
      <c r="E934" s="27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</row>
    <row r="935" spans="1:34" ht="12.75" customHeight="1">
      <c r="A935" s="28"/>
      <c r="B935" s="27"/>
      <c r="C935" s="27"/>
      <c r="D935" s="27"/>
      <c r="E935" s="27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</row>
    <row r="936" spans="1:34" ht="12.75" customHeight="1">
      <c r="A936" s="28"/>
      <c r="B936" s="27"/>
      <c r="C936" s="27"/>
      <c r="D936" s="27"/>
      <c r="E936" s="27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</row>
    <row r="937" spans="1:34" ht="12.75" customHeight="1">
      <c r="A937" s="28"/>
      <c r="B937" s="27"/>
      <c r="C937" s="27"/>
      <c r="D937" s="27"/>
      <c r="E937" s="27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</row>
    <row r="938" spans="1:34" ht="12.75" customHeight="1">
      <c r="A938" s="28"/>
      <c r="B938" s="27"/>
      <c r="C938" s="27"/>
      <c r="D938" s="27"/>
      <c r="E938" s="27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</row>
    <row r="939" spans="1:34" ht="12.75" customHeight="1">
      <c r="A939" s="28"/>
      <c r="B939" s="27"/>
      <c r="C939" s="27"/>
      <c r="D939" s="27"/>
      <c r="E939" s="27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</row>
    <row r="940" spans="1:34" ht="12.75" customHeight="1">
      <c r="A940" s="28"/>
      <c r="B940" s="27"/>
      <c r="C940" s="27"/>
      <c r="D940" s="27"/>
      <c r="E940" s="27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</row>
    <row r="941" spans="1:34" ht="12.75" customHeight="1">
      <c r="A941" s="28"/>
      <c r="B941" s="27"/>
      <c r="C941" s="27"/>
      <c r="D941" s="27"/>
      <c r="E941" s="27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</row>
    <row r="942" spans="1:34" ht="12.75" customHeight="1">
      <c r="A942" s="28"/>
      <c r="B942" s="27"/>
      <c r="C942" s="27"/>
      <c r="D942" s="27"/>
      <c r="E942" s="27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</row>
    <row r="943" spans="1:34" ht="12.75" customHeight="1">
      <c r="A943" s="28"/>
      <c r="B943" s="27"/>
      <c r="C943" s="27"/>
      <c r="D943" s="27"/>
      <c r="E943" s="27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</row>
    <row r="944" spans="1:34" ht="12.75" customHeight="1">
      <c r="A944" s="28"/>
      <c r="B944" s="27"/>
      <c r="C944" s="27"/>
      <c r="D944" s="27"/>
      <c r="E944" s="27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</row>
    <row r="945" spans="1:34" ht="12.75" customHeight="1">
      <c r="A945" s="28"/>
      <c r="B945" s="27"/>
      <c r="C945" s="27"/>
      <c r="D945" s="27"/>
      <c r="E945" s="27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</row>
    <row r="946" spans="1:34" ht="12.75" customHeight="1">
      <c r="A946" s="28"/>
      <c r="B946" s="27"/>
      <c r="C946" s="27"/>
      <c r="D946" s="27"/>
      <c r="E946" s="27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</row>
    <row r="947" spans="1:34" ht="12.75" customHeight="1">
      <c r="A947" s="28"/>
      <c r="B947" s="27"/>
      <c r="C947" s="27"/>
      <c r="D947" s="27"/>
      <c r="E947" s="27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</row>
    <row r="948" spans="1:34" ht="12.75" customHeight="1">
      <c r="A948" s="28"/>
      <c r="B948" s="27"/>
      <c r="C948" s="27"/>
      <c r="D948" s="27"/>
      <c r="E948" s="27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</row>
    <row r="949" spans="1:34" ht="12.75" customHeight="1">
      <c r="A949" s="28"/>
      <c r="B949" s="27"/>
      <c r="C949" s="27"/>
      <c r="D949" s="27"/>
      <c r="E949" s="27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</row>
    <row r="950" spans="1:34" ht="12.75" customHeight="1">
      <c r="A950" s="28"/>
      <c r="B950" s="27"/>
      <c r="C950" s="27"/>
      <c r="D950" s="27"/>
      <c r="E950" s="27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</row>
    <row r="951" spans="1:34" ht="12.75" customHeight="1">
      <c r="A951" s="28"/>
      <c r="B951" s="27"/>
      <c r="C951" s="27"/>
      <c r="D951" s="27"/>
      <c r="E951" s="27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</row>
    <row r="952" spans="1:34" ht="12.75" customHeight="1">
      <c r="A952" s="28"/>
      <c r="B952" s="27"/>
      <c r="C952" s="27"/>
      <c r="D952" s="27"/>
      <c r="E952" s="27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</row>
    <row r="953" spans="1:34" ht="12.75" customHeight="1">
      <c r="A953" s="28"/>
      <c r="B953" s="27"/>
      <c r="C953" s="27"/>
      <c r="D953" s="27"/>
      <c r="E953" s="27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</row>
    <row r="954" spans="1:34" ht="12.75" customHeight="1">
      <c r="A954" s="28"/>
      <c r="B954" s="27"/>
      <c r="C954" s="27"/>
      <c r="D954" s="27"/>
      <c r="E954" s="27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</row>
    <row r="955" spans="1:34" ht="12.75" customHeight="1">
      <c r="A955" s="28"/>
      <c r="B955" s="27"/>
      <c r="C955" s="27"/>
      <c r="D955" s="27"/>
      <c r="E955" s="27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</row>
    <row r="956" spans="1:34" ht="12.75" customHeight="1">
      <c r="A956" s="28"/>
      <c r="B956" s="27"/>
      <c r="C956" s="27"/>
      <c r="D956" s="27"/>
      <c r="E956" s="27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</row>
    <row r="957" spans="1:34" ht="12.75" customHeight="1">
      <c r="A957" s="28"/>
      <c r="B957" s="27"/>
      <c r="C957" s="27"/>
      <c r="D957" s="27"/>
      <c r="E957" s="27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</row>
    <row r="958" spans="1:34" ht="12.75" customHeight="1">
      <c r="A958" s="28"/>
      <c r="B958" s="27"/>
      <c r="C958" s="27"/>
      <c r="D958" s="27"/>
      <c r="E958" s="27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</row>
    <row r="959" spans="1:34" ht="12.75" customHeight="1">
      <c r="A959" s="28"/>
      <c r="B959" s="27"/>
      <c r="C959" s="27"/>
      <c r="D959" s="27"/>
      <c r="E959" s="27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</row>
    <row r="960" spans="1:34" ht="12.75" customHeight="1">
      <c r="A960" s="28"/>
      <c r="B960" s="27"/>
      <c r="C960" s="27"/>
      <c r="D960" s="27"/>
      <c r="E960" s="27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</row>
    <row r="961" spans="1:34" ht="12.75" customHeight="1">
      <c r="A961" s="28"/>
      <c r="B961" s="27"/>
      <c r="C961" s="27"/>
      <c r="D961" s="27"/>
      <c r="E961" s="27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</row>
    <row r="962" spans="1:34" ht="12.75" customHeight="1">
      <c r="A962" s="28"/>
      <c r="B962" s="27"/>
      <c r="C962" s="27"/>
      <c r="D962" s="27"/>
      <c r="E962" s="27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</row>
    <row r="963" spans="1:34" ht="12.75" customHeight="1">
      <c r="A963" s="28"/>
      <c r="B963" s="27"/>
      <c r="C963" s="27"/>
      <c r="D963" s="27"/>
      <c r="E963" s="27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</row>
    <row r="964" spans="1:34" ht="12.75" customHeight="1">
      <c r="A964" s="28"/>
      <c r="B964" s="27"/>
      <c r="C964" s="27"/>
      <c r="D964" s="27"/>
      <c r="E964" s="27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</row>
    <row r="965" spans="1:34" ht="12.75" customHeight="1">
      <c r="A965" s="28"/>
      <c r="B965" s="27"/>
      <c r="C965" s="27"/>
      <c r="D965" s="27"/>
      <c r="E965" s="27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</row>
    <row r="966" spans="1:34" ht="12.75" customHeight="1">
      <c r="A966" s="28"/>
      <c r="B966" s="27"/>
      <c r="C966" s="27"/>
      <c r="D966" s="27"/>
      <c r="E966" s="27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</row>
    <row r="967" spans="1:34" ht="12.75" customHeight="1">
      <c r="A967" s="28"/>
      <c r="B967" s="27"/>
      <c r="C967" s="27"/>
      <c r="D967" s="27"/>
      <c r="E967" s="27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</row>
    <row r="968" spans="1:34" ht="12.75" customHeight="1">
      <c r="A968" s="28"/>
      <c r="B968" s="27"/>
      <c r="C968" s="27"/>
      <c r="D968" s="27"/>
      <c r="E968" s="27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</row>
    <row r="969" spans="1:34" ht="12.75" customHeight="1">
      <c r="A969" s="28"/>
      <c r="B969" s="27"/>
      <c r="C969" s="27"/>
      <c r="D969" s="27"/>
      <c r="E969" s="27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</row>
    <row r="970" spans="1:34" ht="12.75" customHeight="1">
      <c r="A970" s="28"/>
      <c r="B970" s="27"/>
      <c r="C970" s="27"/>
      <c r="D970" s="27"/>
      <c r="E970" s="27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</row>
    <row r="971" spans="1:34" ht="12.75" customHeight="1">
      <c r="A971" s="28"/>
      <c r="B971" s="27"/>
      <c r="C971" s="27"/>
      <c r="D971" s="27"/>
      <c r="E971" s="27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</row>
    <row r="972" spans="1:34" ht="12.75" customHeight="1">
      <c r="A972" s="28"/>
      <c r="B972" s="27"/>
      <c r="C972" s="27"/>
      <c r="D972" s="27"/>
      <c r="E972" s="27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</row>
    <row r="973" spans="1:34" ht="12.75" customHeight="1">
      <c r="A973" s="28"/>
      <c r="B973" s="27"/>
      <c r="C973" s="27"/>
      <c r="D973" s="27"/>
      <c r="E973" s="27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</row>
    <row r="974" spans="1:34" ht="12.75" customHeight="1">
      <c r="A974" s="28"/>
      <c r="B974" s="27"/>
      <c r="C974" s="27"/>
      <c r="D974" s="27"/>
      <c r="E974" s="27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</row>
    <row r="975" spans="1:34" ht="12.75" customHeight="1">
      <c r="A975" s="28"/>
      <c r="B975" s="27"/>
      <c r="C975" s="27"/>
      <c r="D975" s="27"/>
      <c r="E975" s="27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</row>
    <row r="976" spans="1:34" ht="12.75" customHeight="1">
      <c r="A976" s="28"/>
      <c r="B976" s="27"/>
      <c r="C976" s="27"/>
      <c r="D976" s="27"/>
      <c r="E976" s="27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</row>
    <row r="977" spans="1:34" ht="12.75" customHeight="1">
      <c r="A977" s="28"/>
      <c r="B977" s="27"/>
      <c r="C977" s="27"/>
      <c r="D977" s="27"/>
      <c r="E977" s="27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</row>
    <row r="978" spans="1:34" ht="12.75" customHeight="1">
      <c r="A978" s="28"/>
      <c r="B978" s="27"/>
      <c r="C978" s="27"/>
      <c r="D978" s="27"/>
      <c r="E978" s="27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</row>
    <row r="979" spans="1:34" ht="12.75" customHeight="1">
      <c r="A979" s="28"/>
      <c r="B979" s="27"/>
      <c r="C979" s="27"/>
      <c r="D979" s="27"/>
      <c r="E979" s="27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</row>
    <row r="980" spans="1:34" ht="12.75" customHeight="1">
      <c r="A980" s="28"/>
      <c r="B980" s="27"/>
      <c r="C980" s="27"/>
      <c r="D980" s="27"/>
      <c r="E980" s="27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</row>
    <row r="981" spans="1:34" ht="12.75" customHeight="1">
      <c r="A981" s="28"/>
      <c r="B981" s="27"/>
      <c r="C981" s="27"/>
      <c r="D981" s="27"/>
      <c r="E981" s="27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</row>
    <row r="982" spans="1:34" ht="12.75" customHeight="1">
      <c r="A982" s="28"/>
      <c r="B982" s="27"/>
      <c r="C982" s="27"/>
      <c r="D982" s="27"/>
      <c r="E982" s="27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</row>
    <row r="983" spans="1:34" ht="12.75" customHeight="1">
      <c r="A983" s="28"/>
      <c r="B983" s="27"/>
      <c r="C983" s="27"/>
      <c r="D983" s="27"/>
      <c r="E983" s="27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</row>
    <row r="984" spans="1:34" ht="12.75" customHeight="1">
      <c r="A984" s="28"/>
      <c r="B984" s="27"/>
      <c r="C984" s="27"/>
      <c r="D984" s="27"/>
      <c r="E984" s="27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</row>
    <row r="985" spans="1:34" ht="12.75" customHeight="1">
      <c r="A985" s="28"/>
      <c r="B985" s="27"/>
      <c r="C985" s="27"/>
      <c r="D985" s="27"/>
      <c r="E985" s="27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</row>
    <row r="986" spans="1:34" ht="12.75" customHeight="1">
      <c r="A986" s="28"/>
      <c r="B986" s="27"/>
      <c r="C986" s="27"/>
      <c r="D986" s="27"/>
      <c r="E986" s="27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</row>
    <row r="987" spans="1:34" ht="12.75" customHeight="1">
      <c r="A987" s="28"/>
      <c r="B987" s="27"/>
      <c r="C987" s="27"/>
      <c r="D987" s="27"/>
      <c r="E987" s="27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</row>
    <row r="988" spans="1:34" ht="12.75" customHeight="1">
      <c r="A988" s="28"/>
      <c r="B988" s="27"/>
      <c r="C988" s="27"/>
      <c r="D988" s="27"/>
      <c r="E988" s="27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</row>
    <row r="989" spans="1:34" ht="12.75" customHeight="1">
      <c r="A989" s="28"/>
      <c r="B989" s="27"/>
      <c r="C989" s="27"/>
      <c r="D989" s="27"/>
      <c r="E989" s="27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</row>
    <row r="990" spans="1:34" ht="12.75" customHeight="1">
      <c r="A990" s="28"/>
      <c r="B990" s="27"/>
      <c r="C990" s="27"/>
      <c r="D990" s="27"/>
      <c r="E990" s="27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</row>
    <row r="991" spans="1:34" ht="12.75" customHeight="1">
      <c r="A991" s="28"/>
      <c r="B991" s="27"/>
      <c r="C991" s="27"/>
      <c r="D991" s="27"/>
      <c r="E991" s="27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</row>
    <row r="992" spans="1:34" ht="12.75" customHeight="1">
      <c r="A992" s="28"/>
      <c r="B992" s="27"/>
      <c r="C992" s="27"/>
      <c r="D992" s="27"/>
      <c r="E992" s="27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</row>
    <row r="993" spans="1:34" ht="12.75" customHeight="1">
      <c r="A993" s="28"/>
      <c r="B993" s="27"/>
      <c r="C993" s="27"/>
      <c r="D993" s="27"/>
      <c r="E993" s="27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</row>
    <row r="994" spans="1:34" ht="12.75" customHeight="1">
      <c r="A994" s="28"/>
      <c r="B994" s="27"/>
      <c r="C994" s="27"/>
      <c r="D994" s="27"/>
      <c r="E994" s="27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</row>
    <row r="995" spans="1:34" ht="12.75" customHeight="1">
      <c r="A995" s="28"/>
      <c r="B995" s="27"/>
      <c r="C995" s="27"/>
      <c r="D995" s="27"/>
      <c r="E995" s="27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</row>
    <row r="996" spans="1:34" ht="12.75" customHeight="1">
      <c r="A996" s="28"/>
      <c r="B996" s="27"/>
      <c r="C996" s="27"/>
      <c r="D996" s="27"/>
      <c r="E996" s="27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</row>
    <row r="997" spans="1:34" ht="12.75" customHeight="1">
      <c r="A997" s="28"/>
      <c r="B997" s="27"/>
      <c r="C997" s="27"/>
      <c r="D997" s="27"/>
      <c r="E997" s="27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</row>
    <row r="998" spans="1:34" ht="12.75" customHeight="1">
      <c r="A998" s="28"/>
      <c r="B998" s="27"/>
      <c r="C998" s="27"/>
      <c r="D998" s="27"/>
      <c r="E998" s="27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</row>
    <row r="999" spans="1:34" ht="12.75" customHeight="1">
      <c r="A999" s="28"/>
      <c r="B999" s="27"/>
      <c r="C999" s="27"/>
      <c r="D999" s="27"/>
      <c r="E999" s="27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</row>
    <row r="1000" spans="1:34" ht="12.75" customHeight="1">
      <c r="A1000" s="28"/>
      <c r="B1000" s="27"/>
      <c r="C1000" s="27"/>
      <c r="D1000" s="27"/>
      <c r="E1000" s="27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</row>
  </sheetData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workbookViewId="0"/>
  </sheetViews>
  <sheetFormatPr baseColWidth="10" defaultColWidth="14.453125" defaultRowHeight="15" customHeight="1"/>
  <cols>
    <col min="1" max="1" width="40.26953125" customWidth="1"/>
    <col min="2" max="6" width="15.7265625" customWidth="1"/>
    <col min="7" max="7" width="14" customWidth="1"/>
    <col min="8" max="8" width="30" customWidth="1"/>
    <col min="9" max="12" width="15.7265625" customWidth="1"/>
    <col min="13" max="13" width="12.81640625" customWidth="1"/>
    <col min="14" max="14" width="13.81640625" customWidth="1"/>
    <col min="15" max="15" width="17.453125" customWidth="1"/>
    <col min="16" max="16" width="14" customWidth="1"/>
    <col min="17" max="17" width="11" customWidth="1"/>
    <col min="18" max="19" width="15.7265625" customWidth="1"/>
    <col min="20" max="26" width="33.08984375" customWidth="1"/>
  </cols>
  <sheetData>
    <row r="1" spans="1:26" ht="12.75" customHeight="1">
      <c r="A1" s="26" t="s">
        <v>665</v>
      </c>
      <c r="B1" s="27"/>
      <c r="C1" s="27"/>
      <c r="D1" s="27"/>
      <c r="E1" s="27"/>
      <c r="F1" s="27"/>
      <c r="G1" s="28"/>
      <c r="H1" s="28"/>
      <c r="I1" s="28"/>
      <c r="J1" s="28"/>
      <c r="K1" s="90"/>
      <c r="L1" s="28"/>
      <c r="M1" s="90"/>
      <c r="N1" s="28"/>
      <c r="O1" s="90"/>
      <c r="P1" s="28"/>
      <c r="Q1" s="90"/>
      <c r="R1" s="28"/>
      <c r="S1" s="28"/>
      <c r="T1" s="28"/>
      <c r="U1" s="28"/>
      <c r="V1" s="28"/>
      <c r="W1" s="28"/>
      <c r="X1" s="28"/>
      <c r="Y1" s="28"/>
      <c r="Z1" s="28"/>
    </row>
    <row r="2" spans="1:26" ht="12.75" customHeight="1">
      <c r="A2" s="28"/>
      <c r="B2" s="27"/>
      <c r="C2" s="27"/>
      <c r="D2" s="27"/>
      <c r="E2" s="27"/>
      <c r="F2" s="27"/>
      <c r="G2" s="28"/>
      <c r="H2" s="28"/>
      <c r="I2" s="28"/>
      <c r="J2" s="28"/>
      <c r="K2" s="90"/>
      <c r="L2" s="28"/>
      <c r="M2" s="90"/>
      <c r="N2" s="28"/>
      <c r="O2" s="90"/>
      <c r="P2" s="28"/>
      <c r="Q2" s="90"/>
      <c r="R2" s="28"/>
      <c r="S2" s="28"/>
      <c r="T2" s="28"/>
      <c r="U2" s="28"/>
      <c r="V2" s="28"/>
      <c r="W2" s="28"/>
      <c r="X2" s="28"/>
      <c r="Y2" s="28"/>
      <c r="Z2" s="28"/>
    </row>
    <row r="3" spans="1:26" ht="12.75" customHeight="1">
      <c r="A3" s="29" t="s">
        <v>666</v>
      </c>
      <c r="B3" s="27"/>
      <c r="C3" s="27"/>
      <c r="D3" s="27"/>
      <c r="E3" s="27"/>
      <c r="F3" s="27"/>
      <c r="G3" s="28"/>
      <c r="H3" s="28"/>
      <c r="I3" s="28"/>
      <c r="J3" s="28"/>
      <c r="K3" s="90"/>
      <c r="L3" s="28"/>
      <c r="M3" s="90"/>
      <c r="N3" s="28"/>
      <c r="O3" s="90"/>
      <c r="P3" s="28"/>
      <c r="Q3" s="90"/>
      <c r="R3" s="28"/>
      <c r="S3" s="28"/>
      <c r="T3" s="28"/>
      <c r="U3" s="28"/>
      <c r="V3" s="28"/>
      <c r="W3" s="28"/>
      <c r="X3" s="28"/>
      <c r="Y3" s="28"/>
      <c r="Z3" s="28"/>
    </row>
    <row r="4" spans="1:26" ht="12.75" customHeight="1">
      <c r="A4" s="29" t="s">
        <v>667</v>
      </c>
      <c r="B4" s="27"/>
      <c r="C4" s="27"/>
      <c r="D4" s="27"/>
      <c r="E4" s="27"/>
      <c r="F4" s="27"/>
      <c r="G4" s="28"/>
      <c r="H4" s="28"/>
      <c r="I4" s="28"/>
      <c r="J4" s="28"/>
      <c r="K4" s="90"/>
      <c r="L4" s="28"/>
      <c r="M4" s="90"/>
      <c r="N4" s="28"/>
      <c r="O4" s="90"/>
      <c r="P4" s="28"/>
      <c r="Q4" s="90"/>
      <c r="R4" s="28"/>
      <c r="S4" s="28"/>
      <c r="T4" s="28"/>
      <c r="U4" s="28"/>
      <c r="V4" s="28"/>
      <c r="W4" s="28"/>
      <c r="X4" s="28"/>
      <c r="Y4" s="28"/>
      <c r="Z4" s="28"/>
    </row>
    <row r="5" spans="1:26" ht="12.75" customHeight="1">
      <c r="A5" s="30" t="s">
        <v>247</v>
      </c>
      <c r="B5" s="30" t="s">
        <v>668</v>
      </c>
      <c r="C5" s="30" t="s">
        <v>669</v>
      </c>
      <c r="D5" s="30" t="s">
        <v>250</v>
      </c>
      <c r="E5" s="27"/>
      <c r="F5" s="27"/>
      <c r="G5" s="28"/>
      <c r="H5" s="28"/>
      <c r="I5" s="28"/>
      <c r="J5" s="28"/>
      <c r="K5" s="90"/>
      <c r="L5" s="28"/>
      <c r="M5" s="90"/>
      <c r="N5" s="28"/>
      <c r="O5" s="90"/>
      <c r="P5" s="28"/>
      <c r="Q5" s="90"/>
      <c r="R5" s="28"/>
      <c r="S5" s="28"/>
      <c r="T5" s="28"/>
      <c r="U5" s="28"/>
      <c r="V5" s="28"/>
      <c r="W5" s="28"/>
      <c r="X5" s="28"/>
      <c r="Y5" s="28"/>
      <c r="Z5" s="28"/>
    </row>
    <row r="6" spans="1:26" ht="12.75" customHeight="1">
      <c r="A6" s="31">
        <v>2018</v>
      </c>
      <c r="B6" s="32">
        <v>807358184.11300004</v>
      </c>
      <c r="C6" s="32">
        <v>580004700.12463999</v>
      </c>
      <c r="D6" s="40">
        <f t="shared" ref="D6:D10" si="0">+B6+C6</f>
        <v>1387362884.2376399</v>
      </c>
      <c r="E6" s="46"/>
      <c r="F6" s="46"/>
      <c r="G6" s="28"/>
      <c r="H6" s="28"/>
      <c r="I6" s="28"/>
      <c r="J6" s="28"/>
      <c r="K6" s="90"/>
      <c r="L6" s="28"/>
      <c r="M6" s="90"/>
      <c r="N6" s="28"/>
      <c r="O6" s="90"/>
      <c r="P6" s="28"/>
      <c r="Q6" s="90"/>
      <c r="R6" s="28"/>
      <c r="S6" s="28"/>
      <c r="T6" s="28"/>
      <c r="U6" s="28"/>
      <c r="V6" s="28"/>
      <c r="W6" s="28"/>
      <c r="X6" s="28"/>
      <c r="Y6" s="28"/>
      <c r="Z6" s="28"/>
    </row>
    <row r="7" spans="1:26" ht="12.75" customHeight="1">
      <c r="A7" s="31">
        <v>2019</v>
      </c>
      <c r="B7" s="34">
        <v>892556819</v>
      </c>
      <c r="C7" s="34">
        <v>652063014.03354299</v>
      </c>
      <c r="D7" s="41">
        <f t="shared" si="0"/>
        <v>1544619833.0335431</v>
      </c>
      <c r="E7" s="46"/>
      <c r="F7" s="46"/>
      <c r="G7" s="28"/>
      <c r="H7" s="28"/>
      <c r="I7" s="28"/>
      <c r="J7" s="28"/>
      <c r="K7" s="90"/>
      <c r="L7" s="28"/>
      <c r="M7" s="90"/>
      <c r="N7" s="28"/>
      <c r="O7" s="90"/>
      <c r="P7" s="28"/>
      <c r="Q7" s="90"/>
      <c r="R7" s="28"/>
      <c r="S7" s="28"/>
      <c r="T7" s="28"/>
      <c r="U7" s="28"/>
      <c r="V7" s="28"/>
      <c r="W7" s="28"/>
      <c r="X7" s="28"/>
      <c r="Y7" s="28"/>
      <c r="Z7" s="28"/>
    </row>
    <row r="8" spans="1:26" ht="12.75" customHeight="1">
      <c r="A8" s="31">
        <v>2020</v>
      </c>
      <c r="B8" s="34">
        <v>1019088259.45915</v>
      </c>
      <c r="C8" s="34">
        <v>747465364.79999995</v>
      </c>
      <c r="D8" s="41">
        <f t="shared" si="0"/>
        <v>1766553624.25915</v>
      </c>
      <c r="E8" s="46"/>
      <c r="F8" s="46"/>
      <c r="G8" s="28"/>
      <c r="H8" s="28"/>
      <c r="I8" s="28"/>
      <c r="J8" s="28"/>
      <c r="K8" s="90"/>
      <c r="L8" s="28"/>
      <c r="M8" s="90"/>
      <c r="N8" s="28"/>
      <c r="O8" s="90"/>
      <c r="P8" s="28"/>
      <c r="Q8" s="90"/>
      <c r="R8" s="28"/>
      <c r="S8" s="28"/>
      <c r="T8" s="28"/>
      <c r="U8" s="28"/>
      <c r="V8" s="28"/>
      <c r="W8" s="28"/>
      <c r="X8" s="28"/>
      <c r="Y8" s="28"/>
      <c r="Z8" s="28"/>
    </row>
    <row r="9" spans="1:26" ht="12.75" customHeight="1">
      <c r="A9" s="31">
        <v>2021</v>
      </c>
      <c r="B9" s="34">
        <v>1676074847</v>
      </c>
      <c r="C9" s="34">
        <v>978962861.91999996</v>
      </c>
      <c r="D9" s="41">
        <f t="shared" si="0"/>
        <v>2655037708.9200001</v>
      </c>
      <c r="E9" s="46"/>
      <c r="F9" s="46"/>
      <c r="G9" s="28"/>
      <c r="H9" s="28"/>
      <c r="I9" s="28"/>
      <c r="J9" s="28"/>
      <c r="K9" s="90"/>
      <c r="L9" s="28"/>
      <c r="M9" s="90"/>
      <c r="N9" s="28"/>
      <c r="O9" s="90"/>
      <c r="P9" s="28"/>
      <c r="Q9" s="90"/>
      <c r="R9" s="28"/>
      <c r="S9" s="28"/>
      <c r="T9" s="28"/>
      <c r="U9" s="28"/>
      <c r="V9" s="28"/>
      <c r="W9" s="28"/>
      <c r="X9" s="28"/>
      <c r="Y9" s="28"/>
      <c r="Z9" s="28"/>
    </row>
    <row r="10" spans="1:26" ht="12.75" customHeight="1">
      <c r="A10" s="35">
        <v>2022</v>
      </c>
      <c r="B10" s="36">
        <v>2035628107.1259999</v>
      </c>
      <c r="C10" s="36">
        <v>1039092405.5700001</v>
      </c>
      <c r="D10" s="70">
        <f t="shared" si="0"/>
        <v>3074720512.6960001</v>
      </c>
      <c r="E10" s="46"/>
      <c r="F10" s="46"/>
      <c r="G10" s="28"/>
      <c r="H10" s="28"/>
      <c r="I10" s="28"/>
      <c r="J10" s="28"/>
      <c r="K10" s="90"/>
      <c r="L10" s="28"/>
      <c r="M10" s="90"/>
      <c r="N10" s="28"/>
      <c r="O10" s="90"/>
      <c r="P10" s="28"/>
      <c r="Q10" s="90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12.75" customHeight="1">
      <c r="A11" s="28" t="s">
        <v>670</v>
      </c>
      <c r="B11" s="27"/>
      <c r="C11" s="27"/>
      <c r="D11" s="27"/>
      <c r="E11" s="38"/>
      <c r="F11" s="38"/>
      <c r="G11" s="28"/>
      <c r="H11" s="28"/>
      <c r="I11" s="28"/>
      <c r="J11" s="28"/>
      <c r="K11" s="90"/>
      <c r="L11" s="28"/>
      <c r="M11" s="90"/>
      <c r="N11" s="28"/>
      <c r="O11" s="90"/>
      <c r="P11" s="28"/>
      <c r="Q11" s="90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12.75" customHeight="1">
      <c r="A12" s="28" t="s">
        <v>671</v>
      </c>
      <c r="B12" s="27"/>
      <c r="C12" s="27"/>
      <c r="D12" s="27"/>
      <c r="E12" s="27"/>
      <c r="F12" s="27"/>
      <c r="G12" s="28"/>
      <c r="H12" s="28"/>
      <c r="I12" s="28"/>
      <c r="J12" s="28"/>
      <c r="K12" s="90"/>
      <c r="L12" s="28"/>
      <c r="M12" s="90"/>
      <c r="N12" s="28"/>
      <c r="O12" s="90"/>
      <c r="P12" s="28"/>
      <c r="Q12" s="90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12.75" customHeight="1">
      <c r="A13" s="28"/>
      <c r="B13" s="27"/>
      <c r="C13" s="27"/>
      <c r="D13" s="27"/>
      <c r="E13" s="27"/>
      <c r="F13" s="27"/>
      <c r="G13" s="28"/>
      <c r="H13" s="28"/>
      <c r="I13" s="28"/>
      <c r="J13" s="28"/>
      <c r="K13" s="90"/>
      <c r="L13" s="28"/>
      <c r="M13" s="90"/>
      <c r="N13" s="28"/>
      <c r="O13" s="90"/>
      <c r="P13" s="28"/>
      <c r="Q13" s="90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12.75" customHeight="1">
      <c r="A14" s="29" t="s">
        <v>672</v>
      </c>
      <c r="B14" s="27"/>
      <c r="C14" s="27"/>
      <c r="D14" s="27"/>
      <c r="E14" s="27"/>
      <c r="F14" s="27"/>
      <c r="G14" s="28"/>
      <c r="H14" s="28"/>
      <c r="I14" s="28"/>
      <c r="J14" s="28"/>
      <c r="K14" s="90"/>
      <c r="L14" s="28"/>
      <c r="M14" s="90"/>
      <c r="N14" s="28"/>
      <c r="O14" s="90"/>
      <c r="P14" s="28"/>
      <c r="Q14" s="90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12.75" customHeight="1">
      <c r="A15" s="29" t="s">
        <v>673</v>
      </c>
      <c r="B15" s="27"/>
      <c r="C15" s="27"/>
      <c r="D15" s="27"/>
      <c r="E15" s="27"/>
      <c r="F15" s="27"/>
      <c r="G15" s="28"/>
      <c r="H15" s="28"/>
      <c r="I15" s="28"/>
      <c r="J15" s="28"/>
      <c r="K15" s="90"/>
      <c r="L15" s="28"/>
      <c r="M15" s="90"/>
      <c r="N15" s="28"/>
      <c r="O15" s="90"/>
      <c r="P15" s="28"/>
      <c r="Q15" s="90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12.75" customHeight="1">
      <c r="A16" s="30" t="s">
        <v>247</v>
      </c>
      <c r="B16" s="30" t="s">
        <v>674</v>
      </c>
      <c r="C16" s="30" t="s">
        <v>675</v>
      </c>
      <c r="D16" s="30" t="s">
        <v>250</v>
      </c>
      <c r="E16" s="27"/>
      <c r="F16" s="27"/>
      <c r="G16" s="28"/>
      <c r="H16" s="28"/>
      <c r="I16" s="28"/>
      <c r="J16" s="28"/>
      <c r="K16" s="90"/>
      <c r="L16" s="28"/>
      <c r="M16" s="90"/>
      <c r="N16" s="28"/>
      <c r="O16" s="90"/>
      <c r="P16" s="28"/>
      <c r="Q16" s="90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2.75" customHeight="1">
      <c r="A17" s="31">
        <v>2018</v>
      </c>
      <c r="B17" s="32">
        <v>1035033192</v>
      </c>
      <c r="C17" s="32">
        <v>743566025</v>
      </c>
      <c r="D17" s="32">
        <f t="shared" ref="D17:D21" si="1">C17+B17</f>
        <v>1778599217</v>
      </c>
      <c r="E17" s="46"/>
      <c r="F17" s="46"/>
      <c r="G17" s="28"/>
      <c r="H17" s="28"/>
      <c r="I17" s="28"/>
      <c r="J17" s="28"/>
      <c r="K17" s="90"/>
      <c r="L17" s="28"/>
      <c r="M17" s="90"/>
      <c r="N17" s="28"/>
      <c r="O17" s="90"/>
      <c r="P17" s="28"/>
      <c r="Q17" s="90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2.75" customHeight="1">
      <c r="A18" s="31">
        <v>2019</v>
      </c>
      <c r="B18" s="34">
        <v>1111233240</v>
      </c>
      <c r="C18" s="34">
        <v>811818452</v>
      </c>
      <c r="D18" s="34">
        <f t="shared" si="1"/>
        <v>1923051692</v>
      </c>
      <c r="E18" s="46"/>
      <c r="F18" s="46"/>
      <c r="G18" s="28"/>
      <c r="H18" s="28"/>
      <c r="I18" s="28"/>
      <c r="J18" s="28"/>
      <c r="K18" s="90"/>
      <c r="L18" s="28"/>
      <c r="M18" s="90"/>
      <c r="N18" s="28"/>
      <c r="O18" s="90"/>
      <c r="P18" s="28"/>
      <c r="Q18" s="90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2.75" customHeight="1">
      <c r="A19" s="31">
        <v>2020</v>
      </c>
      <c r="B19" s="34">
        <v>1232077705</v>
      </c>
      <c r="C19" s="34">
        <v>903685626</v>
      </c>
      <c r="D19" s="34">
        <f t="shared" si="1"/>
        <v>2135763331</v>
      </c>
      <c r="E19" s="46"/>
      <c r="F19" s="46"/>
      <c r="G19" s="28"/>
      <c r="H19" s="28"/>
      <c r="I19" s="28"/>
      <c r="J19" s="28"/>
      <c r="K19" s="90"/>
      <c r="L19" s="28"/>
      <c r="M19" s="90"/>
      <c r="N19" s="28"/>
      <c r="O19" s="90"/>
      <c r="P19" s="28"/>
      <c r="Q19" s="90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2.75" customHeight="1">
      <c r="A20" s="31">
        <v>2021</v>
      </c>
      <c r="B20" s="34">
        <v>1890612427</v>
      </c>
      <c r="C20" s="34">
        <v>1104270108</v>
      </c>
      <c r="D20" s="34">
        <f t="shared" si="1"/>
        <v>2994882535</v>
      </c>
      <c r="E20" s="46"/>
      <c r="F20" s="46"/>
      <c r="G20" s="28"/>
      <c r="H20" s="28"/>
      <c r="I20" s="28"/>
      <c r="J20" s="28"/>
      <c r="K20" s="90"/>
      <c r="L20" s="28"/>
      <c r="M20" s="90"/>
      <c r="N20" s="28"/>
      <c r="O20" s="90"/>
      <c r="P20" s="28"/>
      <c r="Q20" s="90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2.75" customHeight="1">
      <c r="A21" s="35">
        <v>2022</v>
      </c>
      <c r="B21" s="36">
        <v>2035628107.1259999</v>
      </c>
      <c r="C21" s="36">
        <v>1039092405.5700001</v>
      </c>
      <c r="D21" s="36">
        <f t="shared" si="1"/>
        <v>3074720512.6960001</v>
      </c>
      <c r="E21" s="46"/>
      <c r="F21" s="74"/>
      <c r="G21" s="28"/>
      <c r="H21" s="28"/>
      <c r="I21" s="28"/>
      <c r="J21" s="28"/>
      <c r="K21" s="90"/>
      <c r="L21" s="28"/>
      <c r="M21" s="90"/>
      <c r="N21" s="28"/>
      <c r="O21" s="90"/>
      <c r="P21" s="28"/>
      <c r="Q21" s="90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12.75" customHeight="1">
      <c r="A22" s="28" t="s">
        <v>670</v>
      </c>
      <c r="B22" s="63"/>
      <c r="C22" s="63"/>
      <c r="D22" s="27"/>
      <c r="E22" s="27"/>
      <c r="F22" s="27"/>
      <c r="G22" s="28"/>
      <c r="H22" s="28"/>
      <c r="I22" s="28"/>
      <c r="J22" s="28"/>
      <c r="K22" s="90"/>
      <c r="L22" s="28"/>
      <c r="M22" s="90"/>
      <c r="N22" s="28"/>
      <c r="O22" s="90"/>
      <c r="P22" s="28"/>
      <c r="Q22" s="90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12.75" customHeight="1">
      <c r="A23" s="28" t="s">
        <v>671</v>
      </c>
      <c r="B23" s="27"/>
      <c r="C23" s="27"/>
      <c r="D23" s="27"/>
      <c r="E23" s="27"/>
      <c r="F23" s="27"/>
      <c r="G23" s="28"/>
      <c r="H23" s="28"/>
      <c r="I23" s="28"/>
      <c r="J23" s="28"/>
      <c r="K23" s="90"/>
      <c r="L23" s="28"/>
      <c r="M23" s="90"/>
      <c r="N23" s="28"/>
      <c r="O23" s="90"/>
      <c r="P23" s="28"/>
      <c r="Q23" s="90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2.75" customHeight="1">
      <c r="A24" s="28"/>
      <c r="B24" s="27"/>
      <c r="C24" s="27"/>
      <c r="D24" s="27"/>
      <c r="E24" s="27"/>
      <c r="F24" s="27"/>
      <c r="G24" s="28"/>
      <c r="H24" s="28"/>
      <c r="I24" s="28"/>
      <c r="J24" s="28"/>
      <c r="K24" s="90"/>
      <c r="L24" s="28"/>
      <c r="M24" s="90"/>
      <c r="N24" s="28"/>
      <c r="O24" s="90"/>
      <c r="P24" s="28"/>
      <c r="Q24" s="90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2.75" customHeight="1">
      <c r="A25" s="29" t="s">
        <v>676</v>
      </c>
      <c r="B25" s="27"/>
      <c r="C25" s="27"/>
      <c r="D25" s="27"/>
      <c r="E25" s="27"/>
      <c r="F25" s="27"/>
      <c r="G25" s="28"/>
      <c r="H25" s="28"/>
      <c r="I25" s="28"/>
      <c r="J25" s="28"/>
      <c r="K25" s="90"/>
      <c r="L25" s="28"/>
      <c r="M25" s="90"/>
      <c r="N25" s="28"/>
      <c r="O25" s="90"/>
      <c r="P25" s="28"/>
      <c r="Q25" s="90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2.75" customHeight="1">
      <c r="A26" s="29" t="s">
        <v>677</v>
      </c>
      <c r="B26" s="27"/>
      <c r="C26" s="27"/>
      <c r="D26" s="27"/>
      <c r="E26" s="27"/>
      <c r="F26" s="27"/>
      <c r="G26" s="28"/>
      <c r="H26" s="28"/>
      <c r="I26" s="28"/>
      <c r="J26" s="28"/>
      <c r="K26" s="28"/>
      <c r="L26" s="28"/>
      <c r="M26" s="90"/>
      <c r="N26" s="28"/>
      <c r="O26" s="90"/>
      <c r="P26" s="28"/>
      <c r="Q26" s="90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2.75" customHeight="1">
      <c r="A27" s="30" t="s">
        <v>519</v>
      </c>
      <c r="B27" s="30" t="s">
        <v>678</v>
      </c>
      <c r="C27" s="30" t="s">
        <v>679</v>
      </c>
      <c r="D27" s="30" t="s">
        <v>250</v>
      </c>
      <c r="E27" s="27"/>
      <c r="F27" s="27"/>
      <c r="G27" s="28"/>
      <c r="H27" s="28"/>
      <c r="I27" s="28"/>
      <c r="J27" s="28"/>
      <c r="K27" s="28"/>
      <c r="L27" s="28"/>
      <c r="M27" s="90"/>
      <c r="N27" s="28"/>
      <c r="O27" s="90"/>
      <c r="P27" s="28"/>
      <c r="Q27" s="90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2.75" customHeight="1">
      <c r="A28" s="52" t="s">
        <v>520</v>
      </c>
      <c r="B28" s="32">
        <v>913886996.93053842</v>
      </c>
      <c r="C28" s="32">
        <v>364762686.77999997</v>
      </c>
      <c r="D28" s="32">
        <f t="shared" ref="D28:D40" si="2">+C28+B28</f>
        <v>1278649683.7105384</v>
      </c>
      <c r="E28" s="46"/>
      <c r="F28" s="74"/>
      <c r="G28" s="28"/>
      <c r="H28" s="28"/>
      <c r="I28" s="28"/>
      <c r="J28" s="28"/>
      <c r="K28" s="28"/>
      <c r="L28" s="28"/>
      <c r="M28" s="90"/>
      <c r="N28" s="28"/>
      <c r="O28" s="90"/>
      <c r="P28" s="28"/>
      <c r="Q28" s="90"/>
      <c r="R28" s="28"/>
      <c r="S28" s="90"/>
      <c r="T28" s="28"/>
      <c r="U28" s="28"/>
      <c r="V28" s="28"/>
      <c r="W28" s="28"/>
      <c r="X28" s="28"/>
      <c r="Y28" s="28"/>
      <c r="Z28" s="28"/>
    </row>
    <row r="29" spans="1:26" ht="12.75" customHeight="1">
      <c r="A29" s="52" t="s">
        <v>521</v>
      </c>
      <c r="B29" s="34">
        <v>376006127.74453843</v>
      </c>
      <c r="C29" s="34">
        <v>160573962.94</v>
      </c>
      <c r="D29" s="34">
        <f t="shared" si="2"/>
        <v>536580090.68453842</v>
      </c>
      <c r="E29" s="46"/>
      <c r="F29" s="74"/>
      <c r="G29" s="28"/>
      <c r="H29" s="28"/>
      <c r="I29" s="28"/>
      <c r="J29" s="28"/>
      <c r="K29" s="28"/>
      <c r="L29" s="28"/>
      <c r="M29" s="90"/>
      <c r="N29" s="28"/>
      <c r="O29" s="90"/>
      <c r="P29" s="28"/>
      <c r="Q29" s="90"/>
      <c r="R29" s="28"/>
      <c r="S29" s="90"/>
      <c r="T29" s="28"/>
      <c r="U29" s="28"/>
      <c r="V29" s="28"/>
      <c r="W29" s="28"/>
      <c r="X29" s="28"/>
      <c r="Y29" s="28"/>
      <c r="Z29" s="28"/>
    </row>
    <row r="30" spans="1:26" ht="12.75" customHeight="1">
      <c r="A30" s="52" t="s">
        <v>522</v>
      </c>
      <c r="B30" s="34">
        <v>50048416.730538458</v>
      </c>
      <c r="C30" s="34">
        <v>36265695.789999999</v>
      </c>
      <c r="D30" s="34">
        <f t="shared" si="2"/>
        <v>86314112.520538449</v>
      </c>
      <c r="E30" s="46"/>
      <c r="F30" s="74"/>
      <c r="G30" s="28"/>
      <c r="H30" s="28"/>
      <c r="I30" s="28"/>
      <c r="J30" s="28"/>
      <c r="K30" s="28"/>
      <c r="L30" s="28"/>
      <c r="M30" s="90"/>
      <c r="N30" s="28"/>
      <c r="O30" s="90"/>
      <c r="P30" s="28"/>
      <c r="Q30" s="90"/>
      <c r="R30" s="28"/>
      <c r="S30" s="90"/>
      <c r="T30" s="28"/>
      <c r="U30" s="28"/>
      <c r="V30" s="28"/>
      <c r="W30" s="28"/>
      <c r="X30" s="28"/>
      <c r="Y30" s="28"/>
      <c r="Z30" s="28"/>
    </row>
    <row r="31" spans="1:26" ht="12.75" customHeight="1">
      <c r="A31" s="52" t="s">
        <v>537</v>
      </c>
      <c r="B31" s="34">
        <v>159307402.12853846</v>
      </c>
      <c r="C31" s="34">
        <v>106442968.81999999</v>
      </c>
      <c r="D31" s="34">
        <f t="shared" si="2"/>
        <v>265750370.94853845</v>
      </c>
      <c r="E31" s="46"/>
      <c r="F31" s="74"/>
      <c r="G31" s="28"/>
      <c r="H31" s="28"/>
      <c r="I31" s="28"/>
      <c r="J31" s="28"/>
      <c r="K31" s="28"/>
      <c r="L31" s="28"/>
      <c r="M31" s="90"/>
      <c r="N31" s="28"/>
      <c r="O31" s="90"/>
      <c r="P31" s="28"/>
      <c r="Q31" s="90"/>
      <c r="R31" s="28"/>
      <c r="S31" s="90"/>
      <c r="T31" s="28"/>
      <c r="U31" s="28"/>
      <c r="V31" s="28"/>
      <c r="W31" s="28"/>
      <c r="X31" s="28"/>
      <c r="Y31" s="28"/>
      <c r="Z31" s="28"/>
    </row>
    <row r="32" spans="1:26" ht="12.75" customHeight="1">
      <c r="A32" s="52" t="s">
        <v>524</v>
      </c>
      <c r="B32" s="34">
        <v>12875021.752538461</v>
      </c>
      <c r="C32" s="34">
        <v>7684329.4900000002</v>
      </c>
      <c r="D32" s="34">
        <f t="shared" si="2"/>
        <v>20559351.24253846</v>
      </c>
      <c r="E32" s="46"/>
      <c r="F32" s="74"/>
      <c r="G32" s="28"/>
      <c r="H32" s="28"/>
      <c r="I32" s="28"/>
      <c r="J32" s="28"/>
      <c r="K32" s="28"/>
      <c r="L32" s="28"/>
      <c r="M32" s="90"/>
      <c r="N32" s="28"/>
      <c r="O32" s="90"/>
      <c r="P32" s="28"/>
      <c r="Q32" s="90"/>
      <c r="R32" s="28"/>
      <c r="S32" s="90"/>
      <c r="T32" s="28"/>
      <c r="U32" s="28"/>
      <c r="V32" s="28"/>
      <c r="W32" s="28"/>
      <c r="X32" s="28"/>
      <c r="Y32" s="28"/>
      <c r="Z32" s="28"/>
    </row>
    <row r="33" spans="1:26" ht="12.75" customHeight="1">
      <c r="A33" s="52" t="s">
        <v>525</v>
      </c>
      <c r="B33" s="34">
        <v>49958141.994538456</v>
      </c>
      <c r="C33" s="34">
        <v>33613827.229999997</v>
      </c>
      <c r="D33" s="34">
        <f t="shared" si="2"/>
        <v>83571969.224538445</v>
      </c>
      <c r="E33" s="46"/>
      <c r="F33" s="74"/>
      <c r="G33" s="28"/>
      <c r="H33" s="28"/>
      <c r="I33" s="28"/>
      <c r="J33" s="28"/>
      <c r="K33" s="28"/>
      <c r="L33" s="28"/>
      <c r="M33" s="90"/>
      <c r="N33" s="28"/>
      <c r="O33" s="90"/>
      <c r="P33" s="28"/>
      <c r="Q33" s="90"/>
      <c r="R33" s="28"/>
      <c r="S33" s="90"/>
      <c r="T33" s="28"/>
      <c r="U33" s="28"/>
      <c r="V33" s="28"/>
      <c r="W33" s="28"/>
      <c r="X33" s="28"/>
      <c r="Y33" s="28"/>
      <c r="Z33" s="28"/>
    </row>
    <row r="34" spans="1:26" ht="12.75" customHeight="1">
      <c r="A34" s="52" t="s">
        <v>526</v>
      </c>
      <c r="B34" s="34">
        <v>35229557.02953846</v>
      </c>
      <c r="C34" s="34">
        <v>25253837.199999999</v>
      </c>
      <c r="D34" s="34">
        <f t="shared" si="2"/>
        <v>60483394.229538456</v>
      </c>
      <c r="E34" s="46"/>
      <c r="F34" s="74"/>
      <c r="G34" s="28"/>
      <c r="H34" s="28"/>
      <c r="I34" s="28"/>
      <c r="J34" s="28"/>
      <c r="K34" s="28"/>
      <c r="L34" s="28"/>
      <c r="M34" s="90"/>
      <c r="N34" s="28"/>
      <c r="O34" s="90"/>
      <c r="P34" s="28"/>
      <c r="Q34" s="90"/>
      <c r="R34" s="28"/>
      <c r="S34" s="90"/>
      <c r="T34" s="28"/>
      <c r="U34" s="28"/>
      <c r="V34" s="28"/>
      <c r="W34" s="28"/>
      <c r="X34" s="28"/>
      <c r="Y34" s="28"/>
      <c r="Z34" s="28"/>
    </row>
    <row r="35" spans="1:26" ht="12.75" customHeight="1">
      <c r="A35" s="52" t="s">
        <v>538</v>
      </c>
      <c r="B35" s="34">
        <v>32702580.26853846</v>
      </c>
      <c r="C35" s="34">
        <v>21607101.120000001</v>
      </c>
      <c r="D35" s="34">
        <f t="shared" si="2"/>
        <v>54309681.388538465</v>
      </c>
      <c r="E35" s="46"/>
      <c r="F35" s="74"/>
      <c r="G35" s="28"/>
      <c r="H35" s="28"/>
      <c r="I35" s="28"/>
      <c r="J35" s="28"/>
      <c r="K35" s="28"/>
      <c r="L35" s="28"/>
      <c r="M35" s="90"/>
      <c r="N35" s="28"/>
      <c r="O35" s="90"/>
      <c r="P35" s="28"/>
      <c r="Q35" s="90"/>
      <c r="R35" s="28"/>
      <c r="S35" s="90"/>
      <c r="T35" s="28"/>
      <c r="U35" s="28"/>
      <c r="V35" s="28"/>
      <c r="W35" s="28"/>
      <c r="X35" s="28"/>
      <c r="Y35" s="28"/>
      <c r="Z35" s="28"/>
    </row>
    <row r="36" spans="1:26" ht="12.75" customHeight="1">
      <c r="A36" s="52" t="s">
        <v>528</v>
      </c>
      <c r="B36" s="34">
        <v>75769059.395538464</v>
      </c>
      <c r="C36" s="34">
        <v>61750114.280000001</v>
      </c>
      <c r="D36" s="34">
        <f t="shared" si="2"/>
        <v>137519173.67553848</v>
      </c>
      <c r="E36" s="46"/>
      <c r="F36" s="74"/>
      <c r="G36" s="28"/>
      <c r="H36" s="28"/>
      <c r="I36" s="28"/>
      <c r="J36" s="28"/>
      <c r="K36" s="28"/>
      <c r="L36" s="28"/>
      <c r="M36" s="90"/>
      <c r="N36" s="28"/>
      <c r="O36" s="90"/>
      <c r="P36" s="28"/>
      <c r="Q36" s="90"/>
      <c r="R36" s="28"/>
      <c r="S36" s="90"/>
      <c r="T36" s="28"/>
      <c r="U36" s="28"/>
      <c r="V36" s="28"/>
      <c r="W36" s="28"/>
      <c r="X36" s="28"/>
      <c r="Y36" s="28"/>
      <c r="Z36" s="28"/>
    </row>
    <row r="37" spans="1:26" ht="12.75" customHeight="1">
      <c r="A37" s="52" t="s">
        <v>529</v>
      </c>
      <c r="B37" s="34">
        <v>57523637.800538458</v>
      </c>
      <c r="C37" s="34">
        <v>25888698.66</v>
      </c>
      <c r="D37" s="34">
        <f t="shared" si="2"/>
        <v>83412336.460538462</v>
      </c>
      <c r="E37" s="46"/>
      <c r="F37" s="74"/>
      <c r="G37" s="28"/>
      <c r="H37" s="28"/>
      <c r="I37" s="28"/>
      <c r="J37" s="28"/>
      <c r="K37" s="28"/>
      <c r="L37" s="28"/>
      <c r="M37" s="90"/>
      <c r="N37" s="28"/>
      <c r="O37" s="90"/>
      <c r="P37" s="28"/>
      <c r="Q37" s="90"/>
      <c r="R37" s="28"/>
      <c r="S37" s="90"/>
      <c r="T37" s="28"/>
      <c r="U37" s="28"/>
      <c r="V37" s="28"/>
      <c r="W37" s="28"/>
      <c r="X37" s="28"/>
      <c r="Y37" s="28"/>
      <c r="Z37" s="28"/>
    </row>
    <row r="38" spans="1:26" ht="12.75" customHeight="1">
      <c r="A38" s="52" t="s">
        <v>680</v>
      </c>
      <c r="B38" s="34">
        <v>115047433.72953847</v>
      </c>
      <c r="C38" s="34">
        <v>111012979.75</v>
      </c>
      <c r="D38" s="34">
        <f t="shared" si="2"/>
        <v>226060413.47953847</v>
      </c>
      <c r="E38" s="46"/>
      <c r="F38" s="74"/>
      <c r="G38" s="28"/>
      <c r="H38" s="28"/>
      <c r="I38" s="28"/>
      <c r="J38" s="28"/>
      <c r="K38" s="28"/>
      <c r="L38" s="28"/>
      <c r="M38" s="90"/>
      <c r="N38" s="28"/>
      <c r="O38" s="90"/>
      <c r="P38" s="28"/>
      <c r="Q38" s="90"/>
      <c r="R38" s="28"/>
      <c r="S38" s="90"/>
      <c r="T38" s="28"/>
      <c r="U38" s="28"/>
      <c r="V38" s="28"/>
      <c r="W38" s="28"/>
      <c r="X38" s="28"/>
      <c r="Y38" s="28"/>
      <c r="Z38" s="28"/>
    </row>
    <row r="39" spans="1:26" ht="12.75" customHeight="1">
      <c r="A39" s="52" t="s">
        <v>681</v>
      </c>
      <c r="B39" s="34">
        <v>157273731.62107691</v>
      </c>
      <c r="C39" s="34">
        <v>84146646.25</v>
      </c>
      <c r="D39" s="34">
        <f t="shared" si="2"/>
        <v>241420377.87107691</v>
      </c>
      <c r="E39" s="46"/>
      <c r="F39" s="74"/>
      <c r="G39" s="28"/>
      <c r="H39" s="28"/>
      <c r="I39" s="28"/>
      <c r="J39" s="28"/>
      <c r="K39" s="28"/>
      <c r="L39" s="28"/>
      <c r="M39" s="90"/>
      <c r="N39" s="28"/>
      <c r="O39" s="90"/>
      <c r="P39" s="28"/>
      <c r="Q39" s="90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2.75" customHeight="1">
      <c r="A40" s="52" t="s">
        <v>257</v>
      </c>
      <c r="B40" s="34"/>
      <c r="C40" s="34">
        <v>89557.26</v>
      </c>
      <c r="D40" s="34">
        <f t="shared" si="2"/>
        <v>89557.26</v>
      </c>
      <c r="E40" s="46"/>
      <c r="F40" s="74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2.75" customHeight="1">
      <c r="A41" s="42" t="s">
        <v>258</v>
      </c>
      <c r="B41" s="43">
        <v>2035628107.1259999</v>
      </c>
      <c r="C41" s="43">
        <f t="shared" ref="C41:D41" si="3">SUM(C28:C40)</f>
        <v>1039092405.5699999</v>
      </c>
      <c r="D41" s="43">
        <f t="shared" si="3"/>
        <v>3074720512.6959996</v>
      </c>
      <c r="E41" s="46"/>
      <c r="F41" s="74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2.75" customHeight="1">
      <c r="A42" s="28" t="s">
        <v>670</v>
      </c>
      <c r="B42" s="46"/>
      <c r="C42" s="46"/>
      <c r="D42" s="46"/>
      <c r="E42" s="27"/>
      <c r="F42" s="27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2.75" customHeight="1">
      <c r="A43" s="28" t="s">
        <v>671</v>
      </c>
      <c r="B43" s="27"/>
      <c r="C43" s="27"/>
      <c r="D43" s="27"/>
      <c r="E43" s="27"/>
      <c r="F43" s="27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2.75" customHeight="1">
      <c r="A44" s="28" t="s">
        <v>682</v>
      </c>
      <c r="B44" s="27"/>
      <c r="C44" s="27"/>
      <c r="D44" s="27"/>
      <c r="E44" s="27"/>
      <c r="F44" s="27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2.75" customHeight="1">
      <c r="A45" s="28"/>
      <c r="B45" s="27"/>
      <c r="C45" s="27"/>
      <c r="D45" s="27"/>
      <c r="E45" s="27"/>
      <c r="F45" s="27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2.75" customHeight="1">
      <c r="A46" s="29" t="s">
        <v>683</v>
      </c>
      <c r="B46" s="27"/>
      <c r="C46" s="27"/>
      <c r="D46" s="27"/>
      <c r="E46" s="27"/>
      <c r="F46" s="27"/>
      <c r="G46" s="28"/>
      <c r="H46" s="29" t="s">
        <v>684</v>
      </c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2.75" customHeight="1">
      <c r="A47" s="48" t="s">
        <v>685</v>
      </c>
      <c r="B47" s="91"/>
      <c r="C47" s="91"/>
      <c r="D47" s="91"/>
      <c r="E47" s="91"/>
      <c r="F47" s="91"/>
      <c r="G47" s="28"/>
      <c r="H47" s="48" t="s">
        <v>686</v>
      </c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2.75" customHeight="1">
      <c r="A48" s="30" t="s">
        <v>519</v>
      </c>
      <c r="B48" s="30" t="s">
        <v>687</v>
      </c>
      <c r="C48" s="30" t="s">
        <v>688</v>
      </c>
      <c r="D48" s="30" t="s">
        <v>328</v>
      </c>
      <c r="E48" s="30" t="s">
        <v>329</v>
      </c>
      <c r="F48" s="27"/>
      <c r="G48" s="28"/>
      <c r="H48" s="30" t="s">
        <v>519</v>
      </c>
      <c r="I48" s="30" t="s">
        <v>687</v>
      </c>
      <c r="J48" s="30" t="s">
        <v>688</v>
      </c>
      <c r="K48" s="30" t="s">
        <v>689</v>
      </c>
      <c r="L48" s="30" t="s">
        <v>328</v>
      </c>
      <c r="M48" s="30" t="s">
        <v>329</v>
      </c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2.75" customHeight="1">
      <c r="A49" s="52" t="s">
        <v>520</v>
      </c>
      <c r="B49" s="32">
        <v>811420835.28826904</v>
      </c>
      <c r="C49" s="32">
        <v>102466161.64226922</v>
      </c>
      <c r="D49" s="32"/>
      <c r="E49" s="32">
        <v>913886996.9305383</v>
      </c>
      <c r="F49" s="46"/>
      <c r="G49" s="28"/>
      <c r="H49" s="52" t="s">
        <v>520</v>
      </c>
      <c r="I49" s="32">
        <v>110652583.22</v>
      </c>
      <c r="J49" s="32">
        <v>250851951.61000001</v>
      </c>
      <c r="K49" s="32">
        <v>3055465.41</v>
      </c>
      <c r="L49" s="32">
        <v>202686.54</v>
      </c>
      <c r="M49" s="32">
        <f t="shared" ref="M49:M61" si="4">+I49+J49+K49+L49</f>
        <v>364762686.78000009</v>
      </c>
      <c r="N49" s="57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2.75" customHeight="1">
      <c r="A50" s="52" t="s">
        <v>521</v>
      </c>
      <c r="B50" s="34">
        <v>261992189.22226924</v>
      </c>
      <c r="C50" s="34">
        <v>114013938.52226922</v>
      </c>
      <c r="D50" s="34"/>
      <c r="E50" s="34">
        <v>376006127.74453843</v>
      </c>
      <c r="F50" s="46"/>
      <c r="G50" s="28"/>
      <c r="H50" s="52" t="s">
        <v>521</v>
      </c>
      <c r="I50" s="34">
        <v>37779613.380000003</v>
      </c>
      <c r="J50" s="34">
        <v>121405284.51000001</v>
      </c>
      <c r="K50" s="34">
        <v>1372909.39</v>
      </c>
      <c r="L50" s="34">
        <v>16155.66</v>
      </c>
      <c r="M50" s="34">
        <f t="shared" si="4"/>
        <v>160573962.94</v>
      </c>
      <c r="N50" s="57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2.75" customHeight="1">
      <c r="A51" s="52" t="s">
        <v>522</v>
      </c>
      <c r="B51" s="34">
        <v>35012191.692269228</v>
      </c>
      <c r="C51" s="34">
        <v>15036225.038269229</v>
      </c>
      <c r="D51" s="34"/>
      <c r="E51" s="34">
        <v>50048416.730538458</v>
      </c>
      <c r="F51" s="46"/>
      <c r="G51" s="28"/>
      <c r="H51" s="52" t="s">
        <v>522</v>
      </c>
      <c r="I51" s="34">
        <v>13103647.35</v>
      </c>
      <c r="J51" s="34">
        <v>22935671.670000002</v>
      </c>
      <c r="K51" s="34">
        <v>221823.84</v>
      </c>
      <c r="L51" s="34">
        <v>4552.92</v>
      </c>
      <c r="M51" s="34">
        <f t="shared" si="4"/>
        <v>36265695.780000009</v>
      </c>
      <c r="N51" s="57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2.75" customHeight="1">
      <c r="A52" s="52" t="s">
        <v>537</v>
      </c>
      <c r="B52" s="34">
        <v>78590771.242269233</v>
      </c>
      <c r="C52" s="34">
        <v>80716630.886269227</v>
      </c>
      <c r="D52" s="34"/>
      <c r="E52" s="34">
        <v>159307402.12853846</v>
      </c>
      <c r="F52" s="46"/>
      <c r="G52" s="28"/>
      <c r="H52" s="52" t="s">
        <v>537</v>
      </c>
      <c r="I52" s="34">
        <v>22674089.039999999</v>
      </c>
      <c r="J52" s="34">
        <v>82508301.049999997</v>
      </c>
      <c r="K52" s="34">
        <v>1244672.82</v>
      </c>
      <c r="L52" s="34">
        <v>15905.91</v>
      </c>
      <c r="M52" s="34">
        <f t="shared" si="4"/>
        <v>106442968.81999999</v>
      </c>
      <c r="N52" s="57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2.75" customHeight="1">
      <c r="A53" s="52" t="s">
        <v>524</v>
      </c>
      <c r="B53" s="34">
        <v>7242894.4312692313</v>
      </c>
      <c r="C53" s="34">
        <v>5632127.3212692309</v>
      </c>
      <c r="D53" s="34"/>
      <c r="E53" s="34">
        <v>12875021.752538461</v>
      </c>
      <c r="F53" s="46"/>
      <c r="G53" s="28"/>
      <c r="H53" s="52" t="s">
        <v>524</v>
      </c>
      <c r="I53" s="34">
        <v>2558870.92</v>
      </c>
      <c r="J53" s="34">
        <v>5074773.34</v>
      </c>
      <c r="K53" s="34">
        <v>49946.720000000001</v>
      </c>
      <c r="L53" s="34">
        <v>738.51</v>
      </c>
      <c r="M53" s="34">
        <f t="shared" si="4"/>
        <v>7684329.4899999993</v>
      </c>
      <c r="N53" s="57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2.75" customHeight="1">
      <c r="A54" s="52" t="s">
        <v>525</v>
      </c>
      <c r="B54" s="34">
        <v>25234920.05126923</v>
      </c>
      <c r="C54" s="34">
        <v>24723221.94326923</v>
      </c>
      <c r="D54" s="34"/>
      <c r="E54" s="34">
        <v>49958141.994538456</v>
      </c>
      <c r="F54" s="46"/>
      <c r="G54" s="28"/>
      <c r="H54" s="52" t="s">
        <v>525</v>
      </c>
      <c r="I54" s="34">
        <v>8645378.0700000003</v>
      </c>
      <c r="J54" s="34">
        <v>24660463.989999998</v>
      </c>
      <c r="K54" s="34">
        <v>298565.71999999997</v>
      </c>
      <c r="L54" s="34">
        <v>9419.4500000000007</v>
      </c>
      <c r="M54" s="34">
        <f t="shared" si="4"/>
        <v>33613827.230000004</v>
      </c>
      <c r="N54" s="57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2.75" customHeight="1">
      <c r="A55" s="52" t="s">
        <v>526</v>
      </c>
      <c r="B55" s="34">
        <v>26911612.09926923</v>
      </c>
      <c r="C55" s="34">
        <v>8317944.9302692302</v>
      </c>
      <c r="D55" s="34"/>
      <c r="E55" s="34">
        <v>35229557.02953846</v>
      </c>
      <c r="F55" s="46"/>
      <c r="G55" s="28"/>
      <c r="H55" s="52" t="s">
        <v>526</v>
      </c>
      <c r="I55" s="34">
        <v>8532618.2899999991</v>
      </c>
      <c r="J55" s="34">
        <v>16309050.41</v>
      </c>
      <c r="K55" s="34">
        <v>408159.73</v>
      </c>
      <c r="L55" s="34">
        <v>4008.78</v>
      </c>
      <c r="M55" s="34">
        <f t="shared" si="4"/>
        <v>25253837.210000001</v>
      </c>
      <c r="N55" s="57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2.75" customHeight="1">
      <c r="A56" s="52" t="s">
        <v>538</v>
      </c>
      <c r="B56" s="34">
        <v>17172788.048269231</v>
      </c>
      <c r="C56" s="34">
        <v>15529792.220269229</v>
      </c>
      <c r="D56" s="34"/>
      <c r="E56" s="34">
        <v>32702580.26853846</v>
      </c>
      <c r="F56" s="46"/>
      <c r="G56" s="28"/>
      <c r="H56" s="52" t="s">
        <v>538</v>
      </c>
      <c r="I56" s="34">
        <v>6139122.7800000003</v>
      </c>
      <c r="J56" s="34">
        <v>15261707.07</v>
      </c>
      <c r="K56" s="34">
        <v>202281.91</v>
      </c>
      <c r="L56" s="34">
        <v>3989.36</v>
      </c>
      <c r="M56" s="34">
        <f t="shared" si="4"/>
        <v>21607101.120000001</v>
      </c>
      <c r="N56" s="57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2.75" customHeight="1">
      <c r="A57" s="52" t="s">
        <v>528</v>
      </c>
      <c r="B57" s="34">
        <v>20468048.342269234</v>
      </c>
      <c r="C57" s="34">
        <v>55301011.053269237</v>
      </c>
      <c r="D57" s="34"/>
      <c r="E57" s="34">
        <v>75769059.395538479</v>
      </c>
      <c r="F57" s="46"/>
      <c r="G57" s="28"/>
      <c r="H57" s="52" t="s">
        <v>528</v>
      </c>
      <c r="I57" s="34">
        <v>15588487.560000001</v>
      </c>
      <c r="J57" s="34">
        <v>45082590.950000003</v>
      </c>
      <c r="K57" s="34">
        <v>1072595.02</v>
      </c>
      <c r="L57" s="34">
        <v>6440.75</v>
      </c>
      <c r="M57" s="34">
        <f t="shared" si="4"/>
        <v>61750114.280000009</v>
      </c>
      <c r="N57" s="57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2.75" customHeight="1">
      <c r="A58" s="52" t="s">
        <v>529</v>
      </c>
      <c r="B58" s="34">
        <v>20370458.138269231</v>
      </c>
      <c r="C58" s="34">
        <v>37153179.662269227</v>
      </c>
      <c r="D58" s="34"/>
      <c r="E58" s="34">
        <v>57523637.800538458</v>
      </c>
      <c r="F58" s="46"/>
      <c r="G58" s="28"/>
      <c r="H58" s="52" t="s">
        <v>529</v>
      </c>
      <c r="I58" s="34">
        <v>5775309.7400000002</v>
      </c>
      <c r="J58" s="34">
        <v>19814119.93</v>
      </c>
      <c r="K58" s="34">
        <v>295431.96999999997</v>
      </c>
      <c r="L58" s="34">
        <v>3837.02</v>
      </c>
      <c r="M58" s="34">
        <f t="shared" si="4"/>
        <v>25888698.66</v>
      </c>
      <c r="N58" s="57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2.75" customHeight="1">
      <c r="A59" s="52" t="s">
        <v>690</v>
      </c>
      <c r="B59" s="34">
        <v>36135815.628269233</v>
      </c>
      <c r="C59" s="34">
        <v>78911618.10126923</v>
      </c>
      <c r="D59" s="34"/>
      <c r="E59" s="34">
        <v>115047433.72953847</v>
      </c>
      <c r="F59" s="46"/>
      <c r="G59" s="28"/>
      <c r="H59" s="52" t="s">
        <v>691</v>
      </c>
      <c r="I59" s="34">
        <v>34649119.140000001</v>
      </c>
      <c r="J59" s="34">
        <v>75725471.450000003</v>
      </c>
      <c r="K59" s="34">
        <v>599678.68999999994</v>
      </c>
      <c r="L59" s="34">
        <v>38710.47</v>
      </c>
      <c r="M59" s="34">
        <f t="shared" si="4"/>
        <v>111012979.75</v>
      </c>
      <c r="N59" s="57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2.75" customHeight="1">
      <c r="A60" s="52" t="s">
        <v>681</v>
      </c>
      <c r="B60" s="34">
        <v>97007009.013538465</v>
      </c>
      <c r="C60" s="34">
        <v>60266722.607538454</v>
      </c>
      <c r="D60" s="34"/>
      <c r="E60" s="34">
        <v>157273731.62107691</v>
      </c>
      <c r="F60" s="46"/>
      <c r="G60" s="28"/>
      <c r="H60" s="52" t="s">
        <v>681</v>
      </c>
      <c r="I60" s="34">
        <v>22057626.629999999</v>
      </c>
      <c r="J60" s="34">
        <v>61135352.280000001</v>
      </c>
      <c r="K60" s="34">
        <v>933734.36</v>
      </c>
      <c r="L60" s="34">
        <v>19932.98</v>
      </c>
      <c r="M60" s="34">
        <f t="shared" si="4"/>
        <v>84146646.25</v>
      </c>
      <c r="N60" s="57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2.75" customHeight="1">
      <c r="A61" s="52" t="s">
        <v>257</v>
      </c>
      <c r="B61" s="34"/>
      <c r="C61" s="34"/>
      <c r="D61" s="34"/>
      <c r="E61" s="34">
        <v>0</v>
      </c>
      <c r="F61" s="46"/>
      <c r="G61" s="28"/>
      <c r="H61" s="52" t="s">
        <v>257</v>
      </c>
      <c r="I61" s="34">
        <v>30070.48</v>
      </c>
      <c r="J61" s="34">
        <v>59349.46</v>
      </c>
      <c r="K61" s="34">
        <v>137.32</v>
      </c>
      <c r="L61" s="34">
        <v>0</v>
      </c>
      <c r="M61" s="34">
        <f t="shared" si="4"/>
        <v>89557.260000000009</v>
      </c>
      <c r="N61" s="57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2.75" customHeight="1">
      <c r="A62" s="42" t="s">
        <v>258</v>
      </c>
      <c r="B62" s="43">
        <v>1437559533.1974998</v>
      </c>
      <c r="C62" s="43">
        <v>598068573.92849994</v>
      </c>
      <c r="D62" s="43">
        <v>0</v>
      </c>
      <c r="E62" s="43">
        <v>2035628107.1259997</v>
      </c>
      <c r="F62" s="46"/>
      <c r="G62" s="28"/>
      <c r="H62" s="42" t="s">
        <v>258</v>
      </c>
      <c r="I62" s="43">
        <f t="shared" ref="I62:M62" si="5">SUM(I49:I61)</f>
        <v>288186536.59999996</v>
      </c>
      <c r="J62" s="43">
        <f t="shared" si="5"/>
        <v>740824087.72000015</v>
      </c>
      <c r="K62" s="43">
        <f t="shared" si="5"/>
        <v>9755402.8999999985</v>
      </c>
      <c r="L62" s="43">
        <f t="shared" si="5"/>
        <v>326378.34999999998</v>
      </c>
      <c r="M62" s="43">
        <f t="shared" si="5"/>
        <v>1039092405.5700002</v>
      </c>
      <c r="N62" s="57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2.75" customHeight="1">
      <c r="A63" s="28" t="s">
        <v>670</v>
      </c>
      <c r="B63" s="27"/>
      <c r="C63" s="27"/>
      <c r="D63" s="27"/>
      <c r="E63" s="46"/>
      <c r="F63" s="46"/>
      <c r="G63" s="28"/>
      <c r="H63" s="28" t="s">
        <v>692</v>
      </c>
      <c r="I63" s="28"/>
      <c r="J63" s="28"/>
      <c r="K63" s="28"/>
      <c r="L63" s="28"/>
      <c r="M63" s="57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2.75" customHeight="1">
      <c r="A64" s="28" t="s">
        <v>579</v>
      </c>
      <c r="B64" s="27"/>
      <c r="C64" s="27"/>
      <c r="D64" s="27"/>
      <c r="E64" s="27"/>
      <c r="F64" s="27"/>
      <c r="G64" s="28"/>
      <c r="H64" s="28" t="s">
        <v>579</v>
      </c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2.75" customHeight="1">
      <c r="A65" s="28"/>
      <c r="B65" s="27"/>
      <c r="C65" s="27"/>
      <c r="D65" s="27"/>
      <c r="E65" s="27"/>
      <c r="F65" s="27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2.75" customHeight="1">
      <c r="A66" s="28"/>
      <c r="B66" s="27"/>
      <c r="C66" s="27"/>
      <c r="D66" s="27"/>
      <c r="E66" s="27"/>
      <c r="F66" s="27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2.75" customHeight="1">
      <c r="A67" s="29" t="s">
        <v>693</v>
      </c>
      <c r="B67" s="27"/>
      <c r="C67" s="27"/>
      <c r="D67" s="28"/>
      <c r="E67" s="5"/>
      <c r="F67" s="27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2.75" customHeight="1">
      <c r="A68" s="29" t="s">
        <v>694</v>
      </c>
      <c r="B68" s="27"/>
      <c r="C68" s="27"/>
      <c r="D68" s="28"/>
      <c r="E68" s="5"/>
      <c r="F68" s="27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2.75" customHeight="1">
      <c r="A69" s="30" t="s">
        <v>309</v>
      </c>
      <c r="B69" s="30" t="s">
        <v>695</v>
      </c>
      <c r="C69" s="30" t="s">
        <v>696</v>
      </c>
      <c r="D69" s="30" t="s">
        <v>250</v>
      </c>
      <c r="E69" s="5"/>
      <c r="F69" s="27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2.75" customHeight="1">
      <c r="A70" s="52" t="s">
        <v>310</v>
      </c>
      <c r="B70" s="32">
        <v>93951296.975666672</v>
      </c>
      <c r="C70" s="32">
        <v>15429913.82</v>
      </c>
      <c r="D70" s="32">
        <f t="shared" ref="D70:D78" si="6">SUM(B70:C70)</f>
        <v>109381210.79566666</v>
      </c>
      <c r="E70" s="33"/>
      <c r="F70" s="27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2.75" customHeight="1">
      <c r="A71" s="52" t="s">
        <v>311</v>
      </c>
      <c r="B71" s="34">
        <v>19866559.809666667</v>
      </c>
      <c r="C71" s="34">
        <v>55430723.490000002</v>
      </c>
      <c r="D71" s="34">
        <f t="shared" si="6"/>
        <v>75297283.299666673</v>
      </c>
      <c r="E71" s="33"/>
      <c r="F71" s="27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2.75" customHeight="1">
      <c r="A72" s="52" t="s">
        <v>312</v>
      </c>
      <c r="B72" s="34">
        <v>189706063.76066667</v>
      </c>
      <c r="C72" s="34">
        <v>77778108.530000001</v>
      </c>
      <c r="D72" s="34">
        <f t="shared" si="6"/>
        <v>267484172.29066667</v>
      </c>
      <c r="E72" s="33"/>
      <c r="F72" s="27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12.75" customHeight="1">
      <c r="A73" s="52" t="s">
        <v>313</v>
      </c>
      <c r="B73" s="34">
        <v>6880036.0086666672</v>
      </c>
      <c r="C73" s="34">
        <v>8507350.1400000006</v>
      </c>
      <c r="D73" s="34">
        <f t="shared" si="6"/>
        <v>15387386.148666669</v>
      </c>
      <c r="E73" s="33"/>
      <c r="F73" s="27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12.75" customHeight="1">
      <c r="A74" s="52" t="s">
        <v>314</v>
      </c>
      <c r="B74" s="34">
        <v>231452537.54966664</v>
      </c>
      <c r="C74" s="34">
        <v>61889132.149999999</v>
      </c>
      <c r="D74" s="34">
        <f t="shared" si="6"/>
        <v>293341669.69966662</v>
      </c>
      <c r="E74" s="33"/>
      <c r="F74" s="27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12.75" customHeight="1">
      <c r="A75" s="52" t="s">
        <v>315</v>
      </c>
      <c r="B75" s="34">
        <v>395426940.21466666</v>
      </c>
      <c r="C75" s="34">
        <v>116197891.26000001</v>
      </c>
      <c r="D75" s="34">
        <f t="shared" si="6"/>
        <v>511624831.47466666</v>
      </c>
      <c r="E75" s="33"/>
      <c r="F75" s="27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12.75" customHeight="1">
      <c r="A76" s="52" t="s">
        <v>316</v>
      </c>
      <c r="B76" s="34">
        <v>179501417.98266667</v>
      </c>
      <c r="C76" s="34">
        <v>64700237.729999997</v>
      </c>
      <c r="D76" s="34">
        <f t="shared" si="6"/>
        <v>244201655.71266666</v>
      </c>
      <c r="E76" s="33"/>
      <c r="F76" s="27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12.75" customHeight="1">
      <c r="A77" s="52" t="s">
        <v>317</v>
      </c>
      <c r="B77" s="34">
        <v>865615044.1226666</v>
      </c>
      <c r="C77" s="34">
        <v>597103843.46000004</v>
      </c>
      <c r="D77" s="34">
        <f t="shared" si="6"/>
        <v>1462718887.5826666</v>
      </c>
      <c r="E77" s="33"/>
      <c r="F77" s="27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12.75" customHeight="1">
      <c r="A78" s="52" t="s">
        <v>257</v>
      </c>
      <c r="B78" s="34">
        <v>53228210.701666661</v>
      </c>
      <c r="C78" s="34">
        <v>42055204.979999997</v>
      </c>
      <c r="D78" s="34">
        <f t="shared" si="6"/>
        <v>95283415.681666657</v>
      </c>
      <c r="E78" s="33"/>
      <c r="F78" s="27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12.75" customHeight="1">
      <c r="A79" s="42" t="s">
        <v>258</v>
      </c>
      <c r="B79" s="43">
        <v>2035628107.1259999</v>
      </c>
      <c r="C79" s="43">
        <f t="shared" ref="C79:D79" si="7">SUM(C70:C78)</f>
        <v>1039092405.5600002</v>
      </c>
      <c r="D79" s="43">
        <f t="shared" si="7"/>
        <v>3074720512.6860003</v>
      </c>
      <c r="E79" s="33"/>
      <c r="F79" s="27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12.75" customHeight="1">
      <c r="A80" s="28" t="s">
        <v>670</v>
      </c>
      <c r="B80" s="46"/>
      <c r="C80" s="46"/>
      <c r="D80" s="46"/>
      <c r="E80" s="5"/>
      <c r="F80" s="27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12.75" customHeight="1">
      <c r="A81" s="28" t="s">
        <v>671</v>
      </c>
      <c r="B81" s="27"/>
      <c r="C81" s="27"/>
      <c r="D81" s="27"/>
      <c r="E81" s="27"/>
      <c r="F81" s="27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12.75" customHeight="1">
      <c r="A82" s="28"/>
      <c r="B82" s="27"/>
      <c r="C82" s="27"/>
      <c r="D82" s="27"/>
      <c r="E82" s="27"/>
      <c r="F82" s="27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12.75" customHeight="1">
      <c r="A83" s="28"/>
      <c r="B83" s="27"/>
      <c r="C83" s="27"/>
      <c r="D83" s="27"/>
      <c r="E83" s="27"/>
      <c r="F83" s="27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12.75" customHeight="1">
      <c r="A84" s="28"/>
      <c r="B84" s="27"/>
      <c r="C84" s="27"/>
      <c r="D84" s="27"/>
      <c r="E84" s="27"/>
      <c r="F84" s="27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12.75" customHeight="1">
      <c r="A85" s="28"/>
      <c r="B85" s="27"/>
      <c r="C85" s="27"/>
      <c r="D85" s="27"/>
      <c r="E85" s="27"/>
      <c r="F85" s="27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12.75" customHeight="1">
      <c r="A86" s="28"/>
      <c r="B86" s="27"/>
      <c r="C86" s="27"/>
      <c r="D86" s="27"/>
      <c r="E86" s="27"/>
      <c r="F86" s="27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12.75" customHeight="1">
      <c r="A87" s="28"/>
      <c r="B87" s="27"/>
      <c r="C87" s="27"/>
      <c r="D87" s="27"/>
      <c r="E87" s="27"/>
      <c r="F87" s="27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12.75" customHeight="1">
      <c r="A88" s="28"/>
      <c r="B88" s="27"/>
      <c r="C88" s="27"/>
      <c r="D88" s="27"/>
      <c r="E88" s="27"/>
      <c r="F88" s="27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12.75" customHeight="1">
      <c r="A89" s="28"/>
      <c r="B89" s="27"/>
      <c r="C89" s="27"/>
      <c r="D89" s="27"/>
      <c r="E89" s="27"/>
      <c r="F89" s="27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12.75" customHeight="1">
      <c r="A90" s="28"/>
      <c r="B90" s="27"/>
      <c r="C90" s="27"/>
      <c r="D90" s="27"/>
      <c r="E90" s="27"/>
      <c r="F90" s="27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12.75" customHeight="1">
      <c r="A91" s="28"/>
      <c r="B91" s="27"/>
      <c r="C91" s="27"/>
      <c r="D91" s="27"/>
      <c r="E91" s="27"/>
      <c r="F91" s="27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12.75" customHeight="1">
      <c r="A92" s="28"/>
      <c r="B92" s="27"/>
      <c r="C92" s="27"/>
      <c r="D92" s="27"/>
      <c r="E92" s="27"/>
      <c r="F92" s="27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12.75" customHeight="1">
      <c r="A93" s="28"/>
      <c r="B93" s="27"/>
      <c r="C93" s="27"/>
      <c r="D93" s="27"/>
      <c r="E93" s="27"/>
      <c r="F93" s="27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12.75" customHeight="1">
      <c r="A94" s="28"/>
      <c r="B94" s="27"/>
      <c r="C94" s="27"/>
      <c r="D94" s="27"/>
      <c r="E94" s="27"/>
      <c r="F94" s="27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12.75" customHeight="1">
      <c r="A95" s="28"/>
      <c r="B95" s="27"/>
      <c r="C95" s="27"/>
      <c r="D95" s="27"/>
      <c r="E95" s="27"/>
      <c r="F95" s="27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12.75" customHeight="1">
      <c r="A96" s="28"/>
      <c r="B96" s="27"/>
      <c r="C96" s="27"/>
      <c r="D96" s="27"/>
      <c r="E96" s="27"/>
      <c r="F96" s="27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12.75" customHeight="1">
      <c r="A97" s="28"/>
      <c r="B97" s="27"/>
      <c r="C97" s="27"/>
      <c r="D97" s="27"/>
      <c r="E97" s="27"/>
      <c r="F97" s="27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12.75" customHeight="1">
      <c r="A98" s="28"/>
      <c r="B98" s="27"/>
      <c r="C98" s="27"/>
      <c r="D98" s="27"/>
      <c r="E98" s="27"/>
      <c r="F98" s="27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12.75" customHeight="1">
      <c r="A99" s="28"/>
      <c r="B99" s="27"/>
      <c r="C99" s="27"/>
      <c r="D99" s="27"/>
      <c r="E99" s="27"/>
      <c r="F99" s="27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12.75" customHeight="1">
      <c r="A100" s="28"/>
      <c r="B100" s="27"/>
      <c r="C100" s="27"/>
      <c r="D100" s="27"/>
      <c r="E100" s="27"/>
      <c r="F100" s="27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12.75" customHeight="1">
      <c r="A101" s="28"/>
      <c r="B101" s="27"/>
      <c r="C101" s="27"/>
      <c r="D101" s="27"/>
      <c r="E101" s="27"/>
      <c r="F101" s="27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12.75" customHeight="1">
      <c r="A102" s="28"/>
      <c r="B102" s="27"/>
      <c r="C102" s="27"/>
      <c r="D102" s="27"/>
      <c r="E102" s="27"/>
      <c r="F102" s="27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12.75" customHeight="1">
      <c r="A103" s="28"/>
      <c r="B103" s="27"/>
      <c r="C103" s="27"/>
      <c r="D103" s="27"/>
      <c r="E103" s="27"/>
      <c r="F103" s="27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12.75" customHeight="1">
      <c r="A104" s="28"/>
      <c r="B104" s="27"/>
      <c r="C104" s="27"/>
      <c r="D104" s="27"/>
      <c r="E104" s="27"/>
      <c r="F104" s="27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12.75" customHeight="1">
      <c r="A105" s="28"/>
      <c r="B105" s="27"/>
      <c r="C105" s="27"/>
      <c r="D105" s="27"/>
      <c r="E105" s="27"/>
      <c r="F105" s="27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12.75" customHeight="1">
      <c r="A106" s="28"/>
      <c r="B106" s="27"/>
      <c r="C106" s="27"/>
      <c r="D106" s="27"/>
      <c r="E106" s="27"/>
      <c r="F106" s="27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12.75" customHeight="1">
      <c r="A107" s="28"/>
      <c r="B107" s="27"/>
      <c r="C107" s="27"/>
      <c r="D107" s="27"/>
      <c r="E107" s="27"/>
      <c r="F107" s="27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12.75" customHeight="1">
      <c r="A108" s="28"/>
      <c r="B108" s="27"/>
      <c r="C108" s="27"/>
      <c r="D108" s="27"/>
      <c r="E108" s="27"/>
      <c r="F108" s="27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12.75" customHeight="1">
      <c r="A109" s="28"/>
      <c r="B109" s="27"/>
      <c r="C109" s="27"/>
      <c r="D109" s="27"/>
      <c r="E109" s="27"/>
      <c r="F109" s="27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12.75" customHeight="1">
      <c r="A110" s="28"/>
      <c r="B110" s="27"/>
      <c r="C110" s="27"/>
      <c r="D110" s="27"/>
      <c r="E110" s="27"/>
      <c r="F110" s="27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12.75" customHeight="1">
      <c r="A111" s="28"/>
      <c r="B111" s="27"/>
      <c r="C111" s="27"/>
      <c r="D111" s="27"/>
      <c r="E111" s="27"/>
      <c r="F111" s="27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12.75" customHeight="1">
      <c r="A112" s="28"/>
      <c r="B112" s="27"/>
      <c r="C112" s="27"/>
      <c r="D112" s="27"/>
      <c r="E112" s="27"/>
      <c r="F112" s="27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12.75" customHeight="1">
      <c r="A113" s="28"/>
      <c r="B113" s="27"/>
      <c r="C113" s="27"/>
      <c r="D113" s="27"/>
      <c r="E113" s="27"/>
      <c r="F113" s="27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12.75" customHeight="1">
      <c r="A114" s="28"/>
      <c r="B114" s="27"/>
      <c r="C114" s="27"/>
      <c r="D114" s="27"/>
      <c r="E114" s="27"/>
      <c r="F114" s="27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12.75" customHeight="1">
      <c r="A115" s="28"/>
      <c r="B115" s="27"/>
      <c r="C115" s="27"/>
      <c r="D115" s="27"/>
      <c r="E115" s="27"/>
      <c r="F115" s="27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12.75" customHeight="1">
      <c r="A116" s="28"/>
      <c r="B116" s="27"/>
      <c r="C116" s="27"/>
      <c r="D116" s="27"/>
      <c r="E116" s="27"/>
      <c r="F116" s="27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12.75" customHeight="1">
      <c r="A117" s="28"/>
      <c r="B117" s="27"/>
      <c r="C117" s="27"/>
      <c r="D117" s="27"/>
      <c r="E117" s="27"/>
      <c r="F117" s="27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12.75" customHeight="1">
      <c r="A118" s="28"/>
      <c r="B118" s="27"/>
      <c r="C118" s="27"/>
      <c r="D118" s="27"/>
      <c r="E118" s="27"/>
      <c r="F118" s="27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12.75" customHeight="1">
      <c r="A119" s="28"/>
      <c r="B119" s="27"/>
      <c r="C119" s="27"/>
      <c r="D119" s="27"/>
      <c r="E119" s="27"/>
      <c r="F119" s="27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12.75" customHeight="1">
      <c r="A120" s="28"/>
      <c r="B120" s="27"/>
      <c r="C120" s="27"/>
      <c r="D120" s="27"/>
      <c r="E120" s="27"/>
      <c r="F120" s="27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12.75" customHeight="1">
      <c r="A121" s="28"/>
      <c r="B121" s="27"/>
      <c r="C121" s="27"/>
      <c r="D121" s="27"/>
      <c r="E121" s="27"/>
      <c r="F121" s="27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12.75" customHeight="1">
      <c r="A122" s="28"/>
      <c r="B122" s="27"/>
      <c r="C122" s="27"/>
      <c r="D122" s="27"/>
      <c r="E122" s="27"/>
      <c r="F122" s="27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12.75" customHeight="1">
      <c r="A123" s="28"/>
      <c r="B123" s="27"/>
      <c r="C123" s="27"/>
      <c r="D123" s="27"/>
      <c r="E123" s="27"/>
      <c r="F123" s="27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12.75" customHeight="1">
      <c r="A124" s="28"/>
      <c r="B124" s="27"/>
      <c r="C124" s="27"/>
      <c r="D124" s="27"/>
      <c r="E124" s="27"/>
      <c r="F124" s="27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12.75" customHeight="1">
      <c r="A125" s="28"/>
      <c r="B125" s="27"/>
      <c r="C125" s="27"/>
      <c r="D125" s="27"/>
      <c r="E125" s="27"/>
      <c r="F125" s="27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12.75" customHeight="1">
      <c r="A126" s="28"/>
      <c r="B126" s="27"/>
      <c r="C126" s="27"/>
      <c r="D126" s="27"/>
      <c r="E126" s="27"/>
      <c r="F126" s="27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12.75" customHeight="1">
      <c r="A127" s="28"/>
      <c r="B127" s="27"/>
      <c r="C127" s="27"/>
      <c r="D127" s="27"/>
      <c r="E127" s="27"/>
      <c r="F127" s="27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12.75" customHeight="1">
      <c r="A128" s="28"/>
      <c r="B128" s="27"/>
      <c r="C128" s="27"/>
      <c r="D128" s="27"/>
      <c r="E128" s="27"/>
      <c r="F128" s="27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12.75" customHeight="1">
      <c r="A129" s="28"/>
      <c r="B129" s="27"/>
      <c r="C129" s="27"/>
      <c r="D129" s="27"/>
      <c r="E129" s="27"/>
      <c r="F129" s="27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12.75" customHeight="1">
      <c r="A130" s="28"/>
      <c r="B130" s="27"/>
      <c r="C130" s="27"/>
      <c r="D130" s="27"/>
      <c r="E130" s="27"/>
      <c r="F130" s="27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12.75" customHeight="1">
      <c r="A131" s="28"/>
      <c r="B131" s="27"/>
      <c r="C131" s="27"/>
      <c r="D131" s="27"/>
      <c r="E131" s="27"/>
      <c r="F131" s="27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12.75" customHeight="1">
      <c r="A132" s="28"/>
      <c r="B132" s="27"/>
      <c r="C132" s="27"/>
      <c r="D132" s="27"/>
      <c r="E132" s="27"/>
      <c r="F132" s="27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12.75" customHeight="1">
      <c r="A133" s="28"/>
      <c r="B133" s="27"/>
      <c r="C133" s="27"/>
      <c r="D133" s="27"/>
      <c r="E133" s="27"/>
      <c r="F133" s="27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12.75" customHeight="1">
      <c r="A134" s="28"/>
      <c r="B134" s="27"/>
      <c r="C134" s="27"/>
      <c r="D134" s="27"/>
      <c r="E134" s="27"/>
      <c r="F134" s="27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12.75" customHeight="1">
      <c r="A135" s="28"/>
      <c r="B135" s="27"/>
      <c r="C135" s="27"/>
      <c r="D135" s="27"/>
      <c r="E135" s="27"/>
      <c r="F135" s="27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12.75" customHeight="1">
      <c r="A136" s="28"/>
      <c r="B136" s="27"/>
      <c r="C136" s="27"/>
      <c r="D136" s="27"/>
      <c r="E136" s="27"/>
      <c r="F136" s="27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12.75" customHeight="1">
      <c r="A137" s="28"/>
      <c r="B137" s="27"/>
      <c r="C137" s="27"/>
      <c r="D137" s="27"/>
      <c r="E137" s="27"/>
      <c r="F137" s="27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12.75" customHeight="1">
      <c r="A138" s="28"/>
      <c r="B138" s="27"/>
      <c r="C138" s="27"/>
      <c r="D138" s="27"/>
      <c r="E138" s="27"/>
      <c r="F138" s="27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12.75" customHeight="1">
      <c r="A139" s="28"/>
      <c r="B139" s="27"/>
      <c r="C139" s="27"/>
      <c r="D139" s="27"/>
      <c r="E139" s="27"/>
      <c r="F139" s="27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12.75" customHeight="1">
      <c r="A140" s="28"/>
      <c r="B140" s="27"/>
      <c r="C140" s="27"/>
      <c r="D140" s="27"/>
      <c r="E140" s="27"/>
      <c r="F140" s="27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12.75" customHeight="1">
      <c r="A141" s="28"/>
      <c r="B141" s="27"/>
      <c r="C141" s="27"/>
      <c r="D141" s="27"/>
      <c r="E141" s="27"/>
      <c r="F141" s="27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12.75" customHeight="1">
      <c r="A142" s="28"/>
      <c r="B142" s="27"/>
      <c r="C142" s="27"/>
      <c r="D142" s="27"/>
      <c r="E142" s="27"/>
      <c r="F142" s="27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12.75" customHeight="1">
      <c r="A143" s="28"/>
      <c r="B143" s="27"/>
      <c r="C143" s="27"/>
      <c r="D143" s="27"/>
      <c r="E143" s="27"/>
      <c r="F143" s="27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12.75" customHeight="1">
      <c r="A144" s="28"/>
      <c r="B144" s="27"/>
      <c r="C144" s="27"/>
      <c r="D144" s="27"/>
      <c r="E144" s="27"/>
      <c r="F144" s="27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12.75" customHeight="1">
      <c r="A145" s="28"/>
      <c r="B145" s="27"/>
      <c r="C145" s="27"/>
      <c r="D145" s="27"/>
      <c r="E145" s="27"/>
      <c r="F145" s="27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12.75" customHeight="1">
      <c r="A146" s="28"/>
      <c r="B146" s="27"/>
      <c r="C146" s="27"/>
      <c r="D146" s="27"/>
      <c r="E146" s="27"/>
      <c r="F146" s="27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12.75" customHeight="1">
      <c r="A147" s="28"/>
      <c r="B147" s="27"/>
      <c r="C147" s="27"/>
      <c r="D147" s="27"/>
      <c r="E147" s="27"/>
      <c r="F147" s="27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12.75" customHeight="1">
      <c r="A148" s="28"/>
      <c r="B148" s="27"/>
      <c r="C148" s="27"/>
      <c r="D148" s="27"/>
      <c r="E148" s="27"/>
      <c r="F148" s="27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12.75" customHeight="1">
      <c r="A149" s="28"/>
      <c r="B149" s="27"/>
      <c r="C149" s="27"/>
      <c r="D149" s="27"/>
      <c r="E149" s="27"/>
      <c r="F149" s="27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12.75" customHeight="1">
      <c r="A150" s="28"/>
      <c r="B150" s="27"/>
      <c r="C150" s="27"/>
      <c r="D150" s="27"/>
      <c r="E150" s="27"/>
      <c r="F150" s="27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12.75" customHeight="1">
      <c r="A151" s="28"/>
      <c r="B151" s="27"/>
      <c r="C151" s="27"/>
      <c r="D151" s="27"/>
      <c r="E151" s="27"/>
      <c r="F151" s="27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12.75" customHeight="1">
      <c r="A152" s="28"/>
      <c r="B152" s="27"/>
      <c r="C152" s="27"/>
      <c r="D152" s="27"/>
      <c r="E152" s="27"/>
      <c r="F152" s="27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12.75" customHeight="1">
      <c r="A153" s="28"/>
      <c r="B153" s="27"/>
      <c r="C153" s="27"/>
      <c r="D153" s="27"/>
      <c r="E153" s="27"/>
      <c r="F153" s="27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12.75" customHeight="1">
      <c r="A154" s="28"/>
      <c r="B154" s="27"/>
      <c r="C154" s="27"/>
      <c r="D154" s="27"/>
      <c r="E154" s="27"/>
      <c r="F154" s="27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12.75" customHeight="1">
      <c r="A155" s="28"/>
      <c r="B155" s="27"/>
      <c r="C155" s="27"/>
      <c r="D155" s="27"/>
      <c r="E155" s="27"/>
      <c r="F155" s="27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12.75" customHeight="1">
      <c r="A156" s="28"/>
      <c r="B156" s="27"/>
      <c r="C156" s="27"/>
      <c r="D156" s="27"/>
      <c r="E156" s="27"/>
      <c r="F156" s="27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12.75" customHeight="1">
      <c r="A157" s="28"/>
      <c r="B157" s="27"/>
      <c r="C157" s="27"/>
      <c r="D157" s="27"/>
      <c r="E157" s="27"/>
      <c r="F157" s="27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12.75" customHeight="1">
      <c r="A158" s="28"/>
      <c r="B158" s="27"/>
      <c r="C158" s="27"/>
      <c r="D158" s="27"/>
      <c r="E158" s="27"/>
      <c r="F158" s="27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12.75" customHeight="1">
      <c r="A159" s="28"/>
      <c r="B159" s="27"/>
      <c r="C159" s="27"/>
      <c r="D159" s="27"/>
      <c r="E159" s="27"/>
      <c r="F159" s="27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12.75" customHeight="1">
      <c r="A160" s="28"/>
      <c r="B160" s="27"/>
      <c r="C160" s="27"/>
      <c r="D160" s="27"/>
      <c r="E160" s="27"/>
      <c r="F160" s="27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12.75" customHeight="1">
      <c r="A161" s="28"/>
      <c r="B161" s="27"/>
      <c r="C161" s="27"/>
      <c r="D161" s="27"/>
      <c r="E161" s="27"/>
      <c r="F161" s="27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12.75" customHeight="1">
      <c r="A162" s="28"/>
      <c r="B162" s="27"/>
      <c r="C162" s="27"/>
      <c r="D162" s="27"/>
      <c r="E162" s="27"/>
      <c r="F162" s="27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12.75" customHeight="1">
      <c r="A163" s="28"/>
      <c r="B163" s="27"/>
      <c r="C163" s="27"/>
      <c r="D163" s="27"/>
      <c r="E163" s="27"/>
      <c r="F163" s="27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12.75" customHeight="1">
      <c r="A164" s="28"/>
      <c r="B164" s="27"/>
      <c r="C164" s="27"/>
      <c r="D164" s="27"/>
      <c r="E164" s="27"/>
      <c r="F164" s="27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12.75" customHeight="1">
      <c r="A165" s="28"/>
      <c r="B165" s="27"/>
      <c r="C165" s="27"/>
      <c r="D165" s="27"/>
      <c r="E165" s="27"/>
      <c r="F165" s="27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12.75" customHeight="1">
      <c r="A166" s="28"/>
      <c r="B166" s="27"/>
      <c r="C166" s="27"/>
      <c r="D166" s="27"/>
      <c r="E166" s="27"/>
      <c r="F166" s="27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12.75" customHeight="1">
      <c r="A167" s="28"/>
      <c r="B167" s="27"/>
      <c r="C167" s="27"/>
      <c r="D167" s="27"/>
      <c r="E167" s="27"/>
      <c r="F167" s="27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12.75" customHeight="1">
      <c r="A168" s="28"/>
      <c r="B168" s="27"/>
      <c r="C168" s="27"/>
      <c r="D168" s="27"/>
      <c r="E168" s="27"/>
      <c r="F168" s="27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12.75" customHeight="1">
      <c r="A169" s="28"/>
      <c r="B169" s="27"/>
      <c r="C169" s="27"/>
      <c r="D169" s="27"/>
      <c r="E169" s="27"/>
      <c r="F169" s="27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12.75" customHeight="1">
      <c r="A170" s="28"/>
      <c r="B170" s="27"/>
      <c r="C170" s="27"/>
      <c r="D170" s="27"/>
      <c r="E170" s="27"/>
      <c r="F170" s="27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12.75" customHeight="1">
      <c r="A171" s="28"/>
      <c r="B171" s="27"/>
      <c r="C171" s="27"/>
      <c r="D171" s="27"/>
      <c r="E171" s="27"/>
      <c r="F171" s="27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12.75" customHeight="1">
      <c r="A172" s="28"/>
      <c r="B172" s="27"/>
      <c r="C172" s="27"/>
      <c r="D172" s="27"/>
      <c r="E172" s="27"/>
      <c r="F172" s="27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12.75" customHeight="1">
      <c r="A173" s="28"/>
      <c r="B173" s="27"/>
      <c r="C173" s="27"/>
      <c r="D173" s="27"/>
      <c r="E173" s="27"/>
      <c r="F173" s="27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12.75" customHeight="1">
      <c r="A174" s="28"/>
      <c r="B174" s="27"/>
      <c r="C174" s="27"/>
      <c r="D174" s="27"/>
      <c r="E174" s="27"/>
      <c r="F174" s="27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12.75" customHeight="1">
      <c r="A175" s="28"/>
      <c r="B175" s="27"/>
      <c r="C175" s="27"/>
      <c r="D175" s="27"/>
      <c r="E175" s="27"/>
      <c r="F175" s="27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12.75" customHeight="1">
      <c r="A176" s="28"/>
      <c r="B176" s="27"/>
      <c r="C176" s="27"/>
      <c r="D176" s="27"/>
      <c r="E176" s="27"/>
      <c r="F176" s="27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12.75" customHeight="1">
      <c r="A177" s="28"/>
      <c r="B177" s="27"/>
      <c r="C177" s="27"/>
      <c r="D177" s="27"/>
      <c r="E177" s="27"/>
      <c r="F177" s="27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12.75" customHeight="1">
      <c r="A178" s="28"/>
      <c r="B178" s="27"/>
      <c r="C178" s="27"/>
      <c r="D178" s="27"/>
      <c r="E178" s="27"/>
      <c r="F178" s="27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12.75" customHeight="1">
      <c r="A179" s="28"/>
      <c r="B179" s="27"/>
      <c r="C179" s="27"/>
      <c r="D179" s="27"/>
      <c r="E179" s="27"/>
      <c r="F179" s="27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12.75" customHeight="1">
      <c r="A180" s="28"/>
      <c r="B180" s="27"/>
      <c r="C180" s="27"/>
      <c r="D180" s="27"/>
      <c r="E180" s="27"/>
      <c r="F180" s="27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12.75" customHeight="1">
      <c r="A181" s="28"/>
      <c r="B181" s="27"/>
      <c r="C181" s="27"/>
      <c r="D181" s="27"/>
      <c r="E181" s="27"/>
      <c r="F181" s="27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12.75" customHeight="1">
      <c r="A182" s="28"/>
      <c r="B182" s="27"/>
      <c r="C182" s="27"/>
      <c r="D182" s="27"/>
      <c r="E182" s="27"/>
      <c r="F182" s="27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12.75" customHeight="1">
      <c r="A183" s="28"/>
      <c r="B183" s="27"/>
      <c r="C183" s="27"/>
      <c r="D183" s="27"/>
      <c r="E183" s="27"/>
      <c r="F183" s="27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12.75" customHeight="1">
      <c r="A184" s="28"/>
      <c r="B184" s="27"/>
      <c r="C184" s="27"/>
      <c r="D184" s="27"/>
      <c r="E184" s="27"/>
      <c r="F184" s="27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12.75" customHeight="1">
      <c r="A185" s="28"/>
      <c r="B185" s="27"/>
      <c r="C185" s="27"/>
      <c r="D185" s="27"/>
      <c r="E185" s="27"/>
      <c r="F185" s="27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12.75" customHeight="1">
      <c r="A186" s="28"/>
      <c r="B186" s="27"/>
      <c r="C186" s="27"/>
      <c r="D186" s="27"/>
      <c r="E186" s="27"/>
      <c r="F186" s="27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12.75" customHeight="1">
      <c r="A187" s="28"/>
      <c r="B187" s="27"/>
      <c r="C187" s="27"/>
      <c r="D187" s="27"/>
      <c r="E187" s="27"/>
      <c r="F187" s="27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12.75" customHeight="1">
      <c r="A188" s="28"/>
      <c r="B188" s="27"/>
      <c r="C188" s="27"/>
      <c r="D188" s="27"/>
      <c r="E188" s="27"/>
      <c r="F188" s="27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12.75" customHeight="1">
      <c r="A189" s="28"/>
      <c r="B189" s="27"/>
      <c r="C189" s="27"/>
      <c r="D189" s="27"/>
      <c r="E189" s="27"/>
      <c r="F189" s="27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12.75" customHeight="1">
      <c r="A190" s="28"/>
      <c r="B190" s="27"/>
      <c r="C190" s="27"/>
      <c r="D190" s="27"/>
      <c r="E190" s="27"/>
      <c r="F190" s="27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12.75" customHeight="1">
      <c r="A191" s="28"/>
      <c r="B191" s="27"/>
      <c r="C191" s="27"/>
      <c r="D191" s="27"/>
      <c r="E191" s="27"/>
      <c r="F191" s="27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12.75" customHeight="1">
      <c r="A192" s="28"/>
      <c r="B192" s="27"/>
      <c r="C192" s="27"/>
      <c r="D192" s="27"/>
      <c r="E192" s="27"/>
      <c r="F192" s="27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12.75" customHeight="1">
      <c r="A193" s="28"/>
      <c r="B193" s="27"/>
      <c r="C193" s="27"/>
      <c r="D193" s="27"/>
      <c r="E193" s="27"/>
      <c r="F193" s="27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12.75" customHeight="1">
      <c r="A194" s="28"/>
      <c r="B194" s="27"/>
      <c r="C194" s="27"/>
      <c r="D194" s="27"/>
      <c r="E194" s="27"/>
      <c r="F194" s="27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12.75" customHeight="1">
      <c r="A195" s="28"/>
      <c r="B195" s="27"/>
      <c r="C195" s="27"/>
      <c r="D195" s="27"/>
      <c r="E195" s="27"/>
      <c r="F195" s="27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12.75" customHeight="1">
      <c r="A196" s="28"/>
      <c r="B196" s="27"/>
      <c r="C196" s="27"/>
      <c r="D196" s="27"/>
      <c r="E196" s="27"/>
      <c r="F196" s="27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12.75" customHeight="1">
      <c r="A197" s="28"/>
      <c r="B197" s="27"/>
      <c r="C197" s="27"/>
      <c r="D197" s="27"/>
      <c r="E197" s="27"/>
      <c r="F197" s="27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12.75" customHeight="1">
      <c r="A198" s="28"/>
      <c r="B198" s="27"/>
      <c r="C198" s="27"/>
      <c r="D198" s="27"/>
      <c r="E198" s="27"/>
      <c r="F198" s="27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12.75" customHeight="1">
      <c r="A199" s="28"/>
      <c r="B199" s="27"/>
      <c r="C199" s="27"/>
      <c r="D199" s="27"/>
      <c r="E199" s="27"/>
      <c r="F199" s="27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12.75" customHeight="1">
      <c r="A200" s="28"/>
      <c r="B200" s="27"/>
      <c r="C200" s="27"/>
      <c r="D200" s="27"/>
      <c r="E200" s="27"/>
      <c r="F200" s="27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12.75" customHeight="1">
      <c r="A201" s="28"/>
      <c r="B201" s="27"/>
      <c r="C201" s="27"/>
      <c r="D201" s="27"/>
      <c r="E201" s="27"/>
      <c r="F201" s="27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12.75" customHeight="1">
      <c r="A202" s="28"/>
      <c r="B202" s="27"/>
      <c r="C202" s="27"/>
      <c r="D202" s="27"/>
      <c r="E202" s="27"/>
      <c r="F202" s="27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12.75" customHeight="1">
      <c r="A203" s="28"/>
      <c r="B203" s="27"/>
      <c r="C203" s="27"/>
      <c r="D203" s="27"/>
      <c r="E203" s="27"/>
      <c r="F203" s="27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12.75" customHeight="1">
      <c r="A204" s="28"/>
      <c r="B204" s="27"/>
      <c r="C204" s="27"/>
      <c r="D204" s="27"/>
      <c r="E204" s="27"/>
      <c r="F204" s="27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12.75" customHeight="1">
      <c r="A205" s="28"/>
      <c r="B205" s="27"/>
      <c r="C205" s="27"/>
      <c r="D205" s="27"/>
      <c r="E205" s="27"/>
      <c r="F205" s="27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12.75" customHeight="1">
      <c r="A206" s="28"/>
      <c r="B206" s="27"/>
      <c r="C206" s="27"/>
      <c r="D206" s="27"/>
      <c r="E206" s="27"/>
      <c r="F206" s="27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12.75" customHeight="1">
      <c r="A207" s="28"/>
      <c r="B207" s="27"/>
      <c r="C207" s="27"/>
      <c r="D207" s="27"/>
      <c r="E207" s="27"/>
      <c r="F207" s="27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12.75" customHeight="1">
      <c r="A208" s="28"/>
      <c r="B208" s="27"/>
      <c r="C208" s="27"/>
      <c r="D208" s="27"/>
      <c r="E208" s="27"/>
      <c r="F208" s="27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12.75" customHeight="1">
      <c r="A209" s="28"/>
      <c r="B209" s="27"/>
      <c r="C209" s="27"/>
      <c r="D209" s="27"/>
      <c r="E209" s="27"/>
      <c r="F209" s="27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12.75" customHeight="1">
      <c r="A210" s="28"/>
      <c r="B210" s="27"/>
      <c r="C210" s="27"/>
      <c r="D210" s="27"/>
      <c r="E210" s="27"/>
      <c r="F210" s="27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12.75" customHeight="1">
      <c r="A211" s="28"/>
      <c r="B211" s="27"/>
      <c r="C211" s="27"/>
      <c r="D211" s="27"/>
      <c r="E211" s="27"/>
      <c r="F211" s="27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12.75" customHeight="1">
      <c r="A212" s="28"/>
      <c r="B212" s="27"/>
      <c r="C212" s="27"/>
      <c r="D212" s="27"/>
      <c r="E212" s="27"/>
      <c r="F212" s="27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12.75" customHeight="1">
      <c r="A213" s="28"/>
      <c r="B213" s="27"/>
      <c r="C213" s="27"/>
      <c r="D213" s="27"/>
      <c r="E213" s="27"/>
      <c r="F213" s="27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12.75" customHeight="1">
      <c r="A214" s="28"/>
      <c r="B214" s="27"/>
      <c r="C214" s="27"/>
      <c r="D214" s="27"/>
      <c r="E214" s="27"/>
      <c r="F214" s="27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12.75" customHeight="1">
      <c r="A215" s="28"/>
      <c r="B215" s="27"/>
      <c r="C215" s="27"/>
      <c r="D215" s="27"/>
      <c r="E215" s="27"/>
      <c r="F215" s="27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12.75" customHeight="1">
      <c r="A216" s="28"/>
      <c r="B216" s="27"/>
      <c r="C216" s="27"/>
      <c r="D216" s="27"/>
      <c r="E216" s="27"/>
      <c r="F216" s="27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12.75" customHeight="1">
      <c r="A217" s="28"/>
      <c r="B217" s="27"/>
      <c r="C217" s="27"/>
      <c r="D217" s="27"/>
      <c r="E217" s="27"/>
      <c r="F217" s="27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12.75" customHeight="1">
      <c r="A218" s="28"/>
      <c r="B218" s="27"/>
      <c r="C218" s="27"/>
      <c r="D218" s="27"/>
      <c r="E218" s="27"/>
      <c r="F218" s="27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12.75" customHeight="1">
      <c r="A219" s="28"/>
      <c r="B219" s="27"/>
      <c r="C219" s="27"/>
      <c r="D219" s="27"/>
      <c r="E219" s="27"/>
      <c r="F219" s="27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12.75" customHeight="1">
      <c r="A220" s="28"/>
      <c r="B220" s="27"/>
      <c r="C220" s="27"/>
      <c r="D220" s="27"/>
      <c r="E220" s="27"/>
      <c r="F220" s="27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12.75" customHeight="1">
      <c r="A221" s="28"/>
      <c r="B221" s="27"/>
      <c r="C221" s="27"/>
      <c r="D221" s="27"/>
      <c r="E221" s="27"/>
      <c r="F221" s="27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12.75" customHeight="1">
      <c r="A222" s="28"/>
      <c r="B222" s="27"/>
      <c r="C222" s="27"/>
      <c r="D222" s="27"/>
      <c r="E222" s="27"/>
      <c r="F222" s="27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12.75" customHeight="1">
      <c r="A223" s="28"/>
      <c r="B223" s="27"/>
      <c r="C223" s="27"/>
      <c r="D223" s="27"/>
      <c r="E223" s="27"/>
      <c r="F223" s="27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12.75" customHeight="1">
      <c r="A224" s="28"/>
      <c r="B224" s="27"/>
      <c r="C224" s="27"/>
      <c r="D224" s="27"/>
      <c r="E224" s="27"/>
      <c r="F224" s="27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12.75" customHeight="1">
      <c r="A225" s="28"/>
      <c r="B225" s="27"/>
      <c r="C225" s="27"/>
      <c r="D225" s="27"/>
      <c r="E225" s="27"/>
      <c r="F225" s="27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12.75" customHeight="1">
      <c r="A226" s="28"/>
      <c r="B226" s="27"/>
      <c r="C226" s="27"/>
      <c r="D226" s="27"/>
      <c r="E226" s="27"/>
      <c r="F226" s="27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12.75" customHeight="1">
      <c r="A227" s="28"/>
      <c r="B227" s="27"/>
      <c r="C227" s="27"/>
      <c r="D227" s="27"/>
      <c r="E227" s="27"/>
      <c r="F227" s="27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12.75" customHeight="1">
      <c r="A228" s="28"/>
      <c r="B228" s="27"/>
      <c r="C228" s="27"/>
      <c r="D228" s="27"/>
      <c r="E228" s="27"/>
      <c r="F228" s="27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12.75" customHeight="1">
      <c r="A229" s="28"/>
      <c r="B229" s="27"/>
      <c r="C229" s="27"/>
      <c r="D229" s="27"/>
      <c r="E229" s="27"/>
      <c r="F229" s="27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12.75" customHeight="1">
      <c r="A230" s="28"/>
      <c r="B230" s="27"/>
      <c r="C230" s="27"/>
      <c r="D230" s="27"/>
      <c r="E230" s="27"/>
      <c r="F230" s="27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12.75" customHeight="1">
      <c r="A231" s="28"/>
      <c r="B231" s="27"/>
      <c r="C231" s="27"/>
      <c r="D231" s="27"/>
      <c r="E231" s="27"/>
      <c r="F231" s="27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12.75" customHeight="1">
      <c r="A232" s="28"/>
      <c r="B232" s="27"/>
      <c r="C232" s="27"/>
      <c r="D232" s="27"/>
      <c r="E232" s="27"/>
      <c r="F232" s="27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12.75" customHeight="1">
      <c r="A233" s="28"/>
      <c r="B233" s="27"/>
      <c r="C233" s="27"/>
      <c r="D233" s="27"/>
      <c r="E233" s="27"/>
      <c r="F233" s="27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12.75" customHeight="1">
      <c r="A234" s="28"/>
      <c r="B234" s="27"/>
      <c r="C234" s="27"/>
      <c r="D234" s="27"/>
      <c r="E234" s="27"/>
      <c r="F234" s="27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12.75" customHeight="1">
      <c r="A235" s="28"/>
      <c r="B235" s="27"/>
      <c r="C235" s="27"/>
      <c r="D235" s="27"/>
      <c r="E235" s="27"/>
      <c r="F235" s="27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12.75" customHeight="1">
      <c r="A236" s="28"/>
      <c r="B236" s="27"/>
      <c r="C236" s="27"/>
      <c r="D236" s="27"/>
      <c r="E236" s="27"/>
      <c r="F236" s="27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12.75" customHeight="1">
      <c r="A237" s="28"/>
      <c r="B237" s="27"/>
      <c r="C237" s="27"/>
      <c r="D237" s="27"/>
      <c r="E237" s="27"/>
      <c r="F237" s="27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12.75" customHeight="1">
      <c r="A238" s="28"/>
      <c r="B238" s="27"/>
      <c r="C238" s="27"/>
      <c r="D238" s="27"/>
      <c r="E238" s="27"/>
      <c r="F238" s="27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12.75" customHeight="1">
      <c r="A239" s="28"/>
      <c r="B239" s="27"/>
      <c r="C239" s="27"/>
      <c r="D239" s="27"/>
      <c r="E239" s="27"/>
      <c r="F239" s="27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12.75" customHeight="1">
      <c r="A240" s="28"/>
      <c r="B240" s="27"/>
      <c r="C240" s="27"/>
      <c r="D240" s="27"/>
      <c r="E240" s="27"/>
      <c r="F240" s="27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12.75" customHeight="1">
      <c r="A241" s="28"/>
      <c r="B241" s="27"/>
      <c r="C241" s="27"/>
      <c r="D241" s="27"/>
      <c r="E241" s="27"/>
      <c r="F241" s="27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12.75" customHeight="1">
      <c r="A242" s="28"/>
      <c r="B242" s="27"/>
      <c r="C242" s="27"/>
      <c r="D242" s="27"/>
      <c r="E242" s="27"/>
      <c r="F242" s="27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12.75" customHeight="1">
      <c r="A243" s="28"/>
      <c r="B243" s="27"/>
      <c r="C243" s="27"/>
      <c r="D243" s="27"/>
      <c r="E243" s="27"/>
      <c r="F243" s="27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12.75" customHeight="1">
      <c r="A244" s="28"/>
      <c r="B244" s="27"/>
      <c r="C244" s="27"/>
      <c r="D244" s="27"/>
      <c r="E244" s="27"/>
      <c r="F244" s="27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12.75" customHeight="1">
      <c r="A245" s="28"/>
      <c r="B245" s="27"/>
      <c r="C245" s="27"/>
      <c r="D245" s="27"/>
      <c r="E245" s="27"/>
      <c r="F245" s="27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12.75" customHeight="1">
      <c r="A246" s="28"/>
      <c r="B246" s="27"/>
      <c r="C246" s="27"/>
      <c r="D246" s="27"/>
      <c r="E246" s="27"/>
      <c r="F246" s="27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12.75" customHeight="1">
      <c r="A247" s="28"/>
      <c r="B247" s="27"/>
      <c r="C247" s="27"/>
      <c r="D247" s="27"/>
      <c r="E247" s="27"/>
      <c r="F247" s="27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12.75" customHeight="1">
      <c r="A248" s="28"/>
      <c r="B248" s="27"/>
      <c r="C248" s="27"/>
      <c r="D248" s="27"/>
      <c r="E248" s="27"/>
      <c r="F248" s="27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12.75" customHeight="1">
      <c r="A249" s="28"/>
      <c r="B249" s="27"/>
      <c r="C249" s="27"/>
      <c r="D249" s="27"/>
      <c r="E249" s="27"/>
      <c r="F249" s="27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12.75" customHeight="1">
      <c r="A250" s="28"/>
      <c r="B250" s="27"/>
      <c r="C250" s="27"/>
      <c r="D250" s="27"/>
      <c r="E250" s="27"/>
      <c r="F250" s="27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12.75" customHeight="1">
      <c r="A251" s="28"/>
      <c r="B251" s="27"/>
      <c r="C251" s="27"/>
      <c r="D251" s="27"/>
      <c r="E251" s="27"/>
      <c r="F251" s="27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12.75" customHeight="1">
      <c r="A252" s="28"/>
      <c r="B252" s="27"/>
      <c r="C252" s="27"/>
      <c r="D252" s="27"/>
      <c r="E252" s="27"/>
      <c r="F252" s="27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12.75" customHeight="1">
      <c r="A253" s="28"/>
      <c r="B253" s="27"/>
      <c r="C253" s="27"/>
      <c r="D253" s="27"/>
      <c r="E253" s="27"/>
      <c r="F253" s="27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12.75" customHeight="1">
      <c r="A254" s="28"/>
      <c r="B254" s="27"/>
      <c r="C254" s="27"/>
      <c r="D254" s="27"/>
      <c r="E254" s="27"/>
      <c r="F254" s="27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12.75" customHeight="1">
      <c r="A255" s="28"/>
      <c r="B255" s="27"/>
      <c r="C255" s="27"/>
      <c r="D255" s="27"/>
      <c r="E255" s="27"/>
      <c r="F255" s="27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12.75" customHeight="1">
      <c r="A256" s="28"/>
      <c r="B256" s="27"/>
      <c r="C256" s="27"/>
      <c r="D256" s="27"/>
      <c r="E256" s="27"/>
      <c r="F256" s="27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12.75" customHeight="1">
      <c r="A257" s="28"/>
      <c r="B257" s="27"/>
      <c r="C257" s="27"/>
      <c r="D257" s="27"/>
      <c r="E257" s="27"/>
      <c r="F257" s="27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12.75" customHeight="1">
      <c r="A258" s="28"/>
      <c r="B258" s="27"/>
      <c r="C258" s="27"/>
      <c r="D258" s="27"/>
      <c r="E258" s="27"/>
      <c r="F258" s="27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12.75" customHeight="1">
      <c r="A259" s="28"/>
      <c r="B259" s="27"/>
      <c r="C259" s="27"/>
      <c r="D259" s="27"/>
      <c r="E259" s="27"/>
      <c r="F259" s="27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12.75" customHeight="1">
      <c r="A260" s="28"/>
      <c r="B260" s="27"/>
      <c r="C260" s="27"/>
      <c r="D260" s="27"/>
      <c r="E260" s="27"/>
      <c r="F260" s="27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12.75" customHeight="1">
      <c r="A261" s="28"/>
      <c r="B261" s="27"/>
      <c r="C261" s="27"/>
      <c r="D261" s="27"/>
      <c r="E261" s="27"/>
      <c r="F261" s="27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12.75" customHeight="1">
      <c r="A262" s="28"/>
      <c r="B262" s="27"/>
      <c r="C262" s="27"/>
      <c r="D262" s="27"/>
      <c r="E262" s="27"/>
      <c r="F262" s="27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12.75" customHeight="1">
      <c r="A263" s="28"/>
      <c r="B263" s="27"/>
      <c r="C263" s="27"/>
      <c r="D263" s="27"/>
      <c r="E263" s="27"/>
      <c r="F263" s="27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12.75" customHeight="1">
      <c r="A264" s="28"/>
      <c r="B264" s="27"/>
      <c r="C264" s="27"/>
      <c r="D264" s="27"/>
      <c r="E264" s="27"/>
      <c r="F264" s="27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12.75" customHeight="1">
      <c r="A265" s="28"/>
      <c r="B265" s="27"/>
      <c r="C265" s="27"/>
      <c r="D265" s="27"/>
      <c r="E265" s="27"/>
      <c r="F265" s="27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12.75" customHeight="1">
      <c r="A266" s="28"/>
      <c r="B266" s="27"/>
      <c r="C266" s="27"/>
      <c r="D266" s="27"/>
      <c r="E266" s="27"/>
      <c r="F266" s="27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12.75" customHeight="1">
      <c r="A267" s="28"/>
      <c r="B267" s="27"/>
      <c r="C267" s="27"/>
      <c r="D267" s="27"/>
      <c r="E267" s="27"/>
      <c r="F267" s="27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12.75" customHeight="1">
      <c r="A268" s="28"/>
      <c r="B268" s="27"/>
      <c r="C268" s="27"/>
      <c r="D268" s="27"/>
      <c r="E268" s="27"/>
      <c r="F268" s="27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12.75" customHeight="1">
      <c r="A269" s="28"/>
      <c r="B269" s="27"/>
      <c r="C269" s="27"/>
      <c r="D269" s="27"/>
      <c r="E269" s="27"/>
      <c r="F269" s="27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12.75" customHeight="1">
      <c r="A270" s="28"/>
      <c r="B270" s="27"/>
      <c r="C270" s="27"/>
      <c r="D270" s="27"/>
      <c r="E270" s="27"/>
      <c r="F270" s="27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12.75" customHeight="1">
      <c r="A271" s="28"/>
      <c r="B271" s="27"/>
      <c r="C271" s="27"/>
      <c r="D271" s="27"/>
      <c r="E271" s="27"/>
      <c r="F271" s="27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12.75" customHeight="1">
      <c r="A272" s="28"/>
      <c r="B272" s="27"/>
      <c r="C272" s="27"/>
      <c r="D272" s="27"/>
      <c r="E272" s="27"/>
      <c r="F272" s="27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12.75" customHeight="1">
      <c r="A273" s="28"/>
      <c r="B273" s="27"/>
      <c r="C273" s="27"/>
      <c r="D273" s="27"/>
      <c r="E273" s="27"/>
      <c r="F273" s="27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12.75" customHeight="1">
      <c r="A274" s="28"/>
      <c r="B274" s="27"/>
      <c r="C274" s="27"/>
      <c r="D274" s="27"/>
      <c r="E274" s="27"/>
      <c r="F274" s="27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12.75" customHeight="1">
      <c r="A275" s="28"/>
      <c r="B275" s="27"/>
      <c r="C275" s="27"/>
      <c r="D275" s="27"/>
      <c r="E275" s="27"/>
      <c r="F275" s="27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12.75" customHeight="1">
      <c r="A276" s="28"/>
      <c r="B276" s="27"/>
      <c r="C276" s="27"/>
      <c r="D276" s="27"/>
      <c r="E276" s="27"/>
      <c r="F276" s="27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12.75" customHeight="1">
      <c r="A277" s="28"/>
      <c r="B277" s="27"/>
      <c r="C277" s="27"/>
      <c r="D277" s="27"/>
      <c r="E277" s="27"/>
      <c r="F277" s="27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12.75" customHeight="1">
      <c r="A278" s="28"/>
      <c r="B278" s="27"/>
      <c r="C278" s="27"/>
      <c r="D278" s="27"/>
      <c r="E278" s="27"/>
      <c r="F278" s="27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12.75" customHeight="1">
      <c r="A279" s="28"/>
      <c r="B279" s="27"/>
      <c r="C279" s="27"/>
      <c r="D279" s="27"/>
      <c r="E279" s="27"/>
      <c r="F279" s="27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12.75" customHeight="1">
      <c r="A280" s="28"/>
      <c r="B280" s="27"/>
      <c r="C280" s="27"/>
      <c r="D280" s="27"/>
      <c r="E280" s="27"/>
      <c r="F280" s="27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12.75" customHeight="1">
      <c r="A281" s="28"/>
      <c r="B281" s="27"/>
      <c r="C281" s="27"/>
      <c r="D281" s="27"/>
      <c r="E281" s="27"/>
      <c r="F281" s="27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12.75" customHeight="1">
      <c r="A282" s="28"/>
      <c r="B282" s="27"/>
      <c r="C282" s="27"/>
      <c r="D282" s="27"/>
      <c r="E282" s="27"/>
      <c r="F282" s="27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12.75" customHeight="1">
      <c r="A283" s="28"/>
      <c r="B283" s="27"/>
      <c r="C283" s="27"/>
      <c r="D283" s="27"/>
      <c r="E283" s="27"/>
      <c r="F283" s="27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12.75" customHeight="1">
      <c r="A284" s="28"/>
      <c r="B284" s="27"/>
      <c r="C284" s="27"/>
      <c r="D284" s="27"/>
      <c r="E284" s="27"/>
      <c r="F284" s="27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12.75" customHeight="1">
      <c r="A285" s="28"/>
      <c r="B285" s="27"/>
      <c r="C285" s="27"/>
      <c r="D285" s="27"/>
      <c r="E285" s="27"/>
      <c r="F285" s="27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12.75" customHeight="1">
      <c r="A286" s="28"/>
      <c r="B286" s="27"/>
      <c r="C286" s="27"/>
      <c r="D286" s="27"/>
      <c r="E286" s="27"/>
      <c r="F286" s="27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12.75" customHeight="1">
      <c r="A287" s="28"/>
      <c r="B287" s="27"/>
      <c r="C287" s="27"/>
      <c r="D287" s="27"/>
      <c r="E287" s="27"/>
      <c r="F287" s="27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12.75" customHeight="1">
      <c r="A288" s="28"/>
      <c r="B288" s="27"/>
      <c r="C288" s="27"/>
      <c r="D288" s="27"/>
      <c r="E288" s="27"/>
      <c r="F288" s="27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12.75" customHeight="1">
      <c r="A289" s="28"/>
      <c r="B289" s="27"/>
      <c r="C289" s="27"/>
      <c r="D289" s="27"/>
      <c r="E289" s="27"/>
      <c r="F289" s="27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12.75" customHeight="1">
      <c r="A290" s="28"/>
      <c r="B290" s="27"/>
      <c r="C290" s="27"/>
      <c r="D290" s="27"/>
      <c r="E290" s="27"/>
      <c r="F290" s="27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12.75" customHeight="1">
      <c r="A291" s="28"/>
      <c r="B291" s="27"/>
      <c r="C291" s="27"/>
      <c r="D291" s="27"/>
      <c r="E291" s="27"/>
      <c r="F291" s="27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12.75" customHeight="1">
      <c r="A292" s="28"/>
      <c r="B292" s="27"/>
      <c r="C292" s="27"/>
      <c r="D292" s="27"/>
      <c r="E292" s="27"/>
      <c r="F292" s="27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12.75" customHeight="1">
      <c r="A293" s="28"/>
      <c r="B293" s="27"/>
      <c r="C293" s="27"/>
      <c r="D293" s="27"/>
      <c r="E293" s="27"/>
      <c r="F293" s="27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12.75" customHeight="1">
      <c r="A294" s="28"/>
      <c r="B294" s="27"/>
      <c r="C294" s="27"/>
      <c r="D294" s="27"/>
      <c r="E294" s="27"/>
      <c r="F294" s="27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12.75" customHeight="1">
      <c r="A295" s="28"/>
      <c r="B295" s="27"/>
      <c r="C295" s="27"/>
      <c r="D295" s="27"/>
      <c r="E295" s="27"/>
      <c r="F295" s="27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12.75" customHeight="1">
      <c r="A296" s="28"/>
      <c r="B296" s="27"/>
      <c r="C296" s="27"/>
      <c r="D296" s="27"/>
      <c r="E296" s="27"/>
      <c r="F296" s="27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12.75" customHeight="1">
      <c r="A297" s="28"/>
      <c r="B297" s="27"/>
      <c r="C297" s="27"/>
      <c r="D297" s="27"/>
      <c r="E297" s="27"/>
      <c r="F297" s="27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12.75" customHeight="1">
      <c r="A298" s="28"/>
      <c r="B298" s="27"/>
      <c r="C298" s="27"/>
      <c r="D298" s="27"/>
      <c r="E298" s="27"/>
      <c r="F298" s="27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12.75" customHeight="1">
      <c r="A299" s="28"/>
      <c r="B299" s="27"/>
      <c r="C299" s="27"/>
      <c r="D299" s="27"/>
      <c r="E299" s="27"/>
      <c r="F299" s="27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12.75" customHeight="1">
      <c r="A300" s="28"/>
      <c r="B300" s="27"/>
      <c r="C300" s="27"/>
      <c r="D300" s="27"/>
      <c r="E300" s="27"/>
      <c r="F300" s="27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12.75" customHeight="1">
      <c r="A301" s="28"/>
      <c r="B301" s="27"/>
      <c r="C301" s="27"/>
      <c r="D301" s="27"/>
      <c r="E301" s="27"/>
      <c r="F301" s="27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12.75" customHeight="1">
      <c r="A302" s="28"/>
      <c r="B302" s="27"/>
      <c r="C302" s="27"/>
      <c r="D302" s="27"/>
      <c r="E302" s="27"/>
      <c r="F302" s="27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12.75" customHeight="1">
      <c r="A303" s="28"/>
      <c r="B303" s="27"/>
      <c r="C303" s="27"/>
      <c r="D303" s="27"/>
      <c r="E303" s="27"/>
      <c r="F303" s="27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12.75" customHeight="1">
      <c r="A304" s="28"/>
      <c r="B304" s="27"/>
      <c r="C304" s="27"/>
      <c r="D304" s="27"/>
      <c r="E304" s="27"/>
      <c r="F304" s="27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12.75" customHeight="1">
      <c r="A305" s="28"/>
      <c r="B305" s="27"/>
      <c r="C305" s="27"/>
      <c r="D305" s="27"/>
      <c r="E305" s="27"/>
      <c r="F305" s="27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12.75" customHeight="1">
      <c r="A306" s="28"/>
      <c r="B306" s="27"/>
      <c r="C306" s="27"/>
      <c r="D306" s="27"/>
      <c r="E306" s="27"/>
      <c r="F306" s="27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12.75" customHeight="1">
      <c r="A307" s="28"/>
      <c r="B307" s="27"/>
      <c r="C307" s="27"/>
      <c r="D307" s="27"/>
      <c r="E307" s="27"/>
      <c r="F307" s="27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12.75" customHeight="1">
      <c r="A308" s="28"/>
      <c r="B308" s="27"/>
      <c r="C308" s="27"/>
      <c r="D308" s="27"/>
      <c r="E308" s="27"/>
      <c r="F308" s="27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12.75" customHeight="1">
      <c r="A309" s="28"/>
      <c r="B309" s="27"/>
      <c r="C309" s="27"/>
      <c r="D309" s="27"/>
      <c r="E309" s="27"/>
      <c r="F309" s="27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12.75" customHeight="1">
      <c r="A310" s="28"/>
      <c r="B310" s="27"/>
      <c r="C310" s="27"/>
      <c r="D310" s="27"/>
      <c r="E310" s="27"/>
      <c r="F310" s="27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12.75" customHeight="1">
      <c r="A311" s="28"/>
      <c r="B311" s="27"/>
      <c r="C311" s="27"/>
      <c r="D311" s="27"/>
      <c r="E311" s="27"/>
      <c r="F311" s="27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12.75" customHeight="1">
      <c r="A312" s="28"/>
      <c r="B312" s="27"/>
      <c r="C312" s="27"/>
      <c r="D312" s="27"/>
      <c r="E312" s="27"/>
      <c r="F312" s="27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12.75" customHeight="1">
      <c r="A313" s="28"/>
      <c r="B313" s="27"/>
      <c r="C313" s="27"/>
      <c r="D313" s="27"/>
      <c r="E313" s="27"/>
      <c r="F313" s="27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12.75" customHeight="1">
      <c r="A314" s="28"/>
      <c r="B314" s="27"/>
      <c r="C314" s="27"/>
      <c r="D314" s="27"/>
      <c r="E314" s="27"/>
      <c r="F314" s="27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12.75" customHeight="1">
      <c r="A315" s="28"/>
      <c r="B315" s="27"/>
      <c r="C315" s="27"/>
      <c r="D315" s="27"/>
      <c r="E315" s="27"/>
      <c r="F315" s="27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12.75" customHeight="1">
      <c r="A316" s="28"/>
      <c r="B316" s="27"/>
      <c r="C316" s="27"/>
      <c r="D316" s="27"/>
      <c r="E316" s="27"/>
      <c r="F316" s="27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12.75" customHeight="1">
      <c r="A317" s="28"/>
      <c r="B317" s="27"/>
      <c r="C317" s="27"/>
      <c r="D317" s="27"/>
      <c r="E317" s="27"/>
      <c r="F317" s="27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12.75" customHeight="1">
      <c r="A318" s="28"/>
      <c r="B318" s="27"/>
      <c r="C318" s="27"/>
      <c r="D318" s="27"/>
      <c r="E318" s="27"/>
      <c r="F318" s="27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12.75" customHeight="1">
      <c r="A319" s="28"/>
      <c r="B319" s="27"/>
      <c r="C319" s="27"/>
      <c r="D319" s="27"/>
      <c r="E319" s="27"/>
      <c r="F319" s="27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12.75" customHeight="1">
      <c r="A320" s="28"/>
      <c r="B320" s="27"/>
      <c r="C320" s="27"/>
      <c r="D320" s="27"/>
      <c r="E320" s="27"/>
      <c r="F320" s="27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12.75" customHeight="1">
      <c r="A321" s="28"/>
      <c r="B321" s="27"/>
      <c r="C321" s="27"/>
      <c r="D321" s="27"/>
      <c r="E321" s="27"/>
      <c r="F321" s="27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12.75" customHeight="1">
      <c r="A322" s="28"/>
      <c r="B322" s="27"/>
      <c r="C322" s="27"/>
      <c r="D322" s="27"/>
      <c r="E322" s="27"/>
      <c r="F322" s="27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12.75" customHeight="1">
      <c r="A323" s="28"/>
      <c r="B323" s="27"/>
      <c r="C323" s="27"/>
      <c r="D323" s="27"/>
      <c r="E323" s="27"/>
      <c r="F323" s="27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12.75" customHeight="1">
      <c r="A324" s="28"/>
      <c r="B324" s="27"/>
      <c r="C324" s="27"/>
      <c r="D324" s="27"/>
      <c r="E324" s="27"/>
      <c r="F324" s="27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12.75" customHeight="1">
      <c r="A325" s="28"/>
      <c r="B325" s="27"/>
      <c r="C325" s="27"/>
      <c r="D325" s="27"/>
      <c r="E325" s="27"/>
      <c r="F325" s="27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12.75" customHeight="1">
      <c r="A326" s="28"/>
      <c r="B326" s="27"/>
      <c r="C326" s="27"/>
      <c r="D326" s="27"/>
      <c r="E326" s="27"/>
      <c r="F326" s="27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12.75" customHeight="1">
      <c r="A327" s="28"/>
      <c r="B327" s="27"/>
      <c r="C327" s="27"/>
      <c r="D327" s="27"/>
      <c r="E327" s="27"/>
      <c r="F327" s="27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12.75" customHeight="1">
      <c r="A328" s="28"/>
      <c r="B328" s="27"/>
      <c r="C328" s="27"/>
      <c r="D328" s="27"/>
      <c r="E328" s="27"/>
      <c r="F328" s="27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12.75" customHeight="1">
      <c r="A329" s="28"/>
      <c r="B329" s="27"/>
      <c r="C329" s="27"/>
      <c r="D329" s="27"/>
      <c r="E329" s="27"/>
      <c r="F329" s="27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12.75" customHeight="1">
      <c r="A330" s="28"/>
      <c r="B330" s="27"/>
      <c r="C330" s="27"/>
      <c r="D330" s="27"/>
      <c r="E330" s="27"/>
      <c r="F330" s="27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12.75" customHeight="1">
      <c r="A331" s="28"/>
      <c r="B331" s="27"/>
      <c r="C331" s="27"/>
      <c r="D331" s="27"/>
      <c r="E331" s="27"/>
      <c r="F331" s="27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12.75" customHeight="1">
      <c r="A332" s="28"/>
      <c r="B332" s="27"/>
      <c r="C332" s="27"/>
      <c r="D332" s="27"/>
      <c r="E332" s="27"/>
      <c r="F332" s="27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12.75" customHeight="1">
      <c r="A333" s="28"/>
      <c r="B333" s="27"/>
      <c r="C333" s="27"/>
      <c r="D333" s="27"/>
      <c r="E333" s="27"/>
      <c r="F333" s="27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12.75" customHeight="1">
      <c r="A334" s="28"/>
      <c r="B334" s="27"/>
      <c r="C334" s="27"/>
      <c r="D334" s="27"/>
      <c r="E334" s="27"/>
      <c r="F334" s="27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12.75" customHeight="1">
      <c r="A335" s="28"/>
      <c r="B335" s="27"/>
      <c r="C335" s="27"/>
      <c r="D335" s="27"/>
      <c r="E335" s="27"/>
      <c r="F335" s="27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12.75" customHeight="1">
      <c r="A336" s="28"/>
      <c r="B336" s="27"/>
      <c r="C336" s="27"/>
      <c r="D336" s="27"/>
      <c r="E336" s="27"/>
      <c r="F336" s="27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12.75" customHeight="1">
      <c r="A337" s="28"/>
      <c r="B337" s="27"/>
      <c r="C337" s="27"/>
      <c r="D337" s="27"/>
      <c r="E337" s="27"/>
      <c r="F337" s="27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12.75" customHeight="1">
      <c r="A338" s="28"/>
      <c r="B338" s="27"/>
      <c r="C338" s="27"/>
      <c r="D338" s="27"/>
      <c r="E338" s="27"/>
      <c r="F338" s="27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12.75" customHeight="1">
      <c r="A339" s="28"/>
      <c r="B339" s="27"/>
      <c r="C339" s="27"/>
      <c r="D339" s="27"/>
      <c r="E339" s="27"/>
      <c r="F339" s="27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12.75" customHeight="1">
      <c r="A340" s="28"/>
      <c r="B340" s="27"/>
      <c r="C340" s="27"/>
      <c r="D340" s="27"/>
      <c r="E340" s="27"/>
      <c r="F340" s="27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12.75" customHeight="1">
      <c r="A341" s="28"/>
      <c r="B341" s="27"/>
      <c r="C341" s="27"/>
      <c r="D341" s="27"/>
      <c r="E341" s="27"/>
      <c r="F341" s="27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12.75" customHeight="1">
      <c r="A342" s="28"/>
      <c r="B342" s="27"/>
      <c r="C342" s="27"/>
      <c r="D342" s="27"/>
      <c r="E342" s="27"/>
      <c r="F342" s="27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12.75" customHeight="1">
      <c r="A343" s="28"/>
      <c r="B343" s="27"/>
      <c r="C343" s="27"/>
      <c r="D343" s="27"/>
      <c r="E343" s="27"/>
      <c r="F343" s="27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12.75" customHeight="1">
      <c r="A344" s="28"/>
      <c r="B344" s="27"/>
      <c r="C344" s="27"/>
      <c r="D344" s="27"/>
      <c r="E344" s="27"/>
      <c r="F344" s="27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12.75" customHeight="1">
      <c r="A345" s="28"/>
      <c r="B345" s="27"/>
      <c r="C345" s="27"/>
      <c r="D345" s="27"/>
      <c r="E345" s="27"/>
      <c r="F345" s="27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12.75" customHeight="1">
      <c r="A346" s="28"/>
      <c r="B346" s="27"/>
      <c r="C346" s="27"/>
      <c r="D346" s="27"/>
      <c r="E346" s="27"/>
      <c r="F346" s="27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12.75" customHeight="1">
      <c r="A347" s="28"/>
      <c r="B347" s="27"/>
      <c r="C347" s="27"/>
      <c r="D347" s="27"/>
      <c r="E347" s="27"/>
      <c r="F347" s="27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12.75" customHeight="1">
      <c r="A348" s="28"/>
      <c r="B348" s="27"/>
      <c r="C348" s="27"/>
      <c r="D348" s="27"/>
      <c r="E348" s="27"/>
      <c r="F348" s="27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12.75" customHeight="1">
      <c r="A349" s="28"/>
      <c r="B349" s="27"/>
      <c r="C349" s="27"/>
      <c r="D349" s="27"/>
      <c r="E349" s="27"/>
      <c r="F349" s="27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12.75" customHeight="1">
      <c r="A350" s="28"/>
      <c r="B350" s="27"/>
      <c r="C350" s="27"/>
      <c r="D350" s="27"/>
      <c r="E350" s="27"/>
      <c r="F350" s="27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12.75" customHeight="1">
      <c r="A351" s="28"/>
      <c r="B351" s="27"/>
      <c r="C351" s="27"/>
      <c r="D351" s="27"/>
      <c r="E351" s="27"/>
      <c r="F351" s="27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12.75" customHeight="1">
      <c r="A352" s="28"/>
      <c r="B352" s="27"/>
      <c r="C352" s="27"/>
      <c r="D352" s="27"/>
      <c r="E352" s="27"/>
      <c r="F352" s="27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12.75" customHeight="1">
      <c r="A353" s="28"/>
      <c r="B353" s="27"/>
      <c r="C353" s="27"/>
      <c r="D353" s="27"/>
      <c r="E353" s="27"/>
      <c r="F353" s="27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12.75" customHeight="1">
      <c r="A354" s="28"/>
      <c r="B354" s="27"/>
      <c r="C354" s="27"/>
      <c r="D354" s="27"/>
      <c r="E354" s="27"/>
      <c r="F354" s="27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12.75" customHeight="1">
      <c r="A355" s="28"/>
      <c r="B355" s="27"/>
      <c r="C355" s="27"/>
      <c r="D355" s="27"/>
      <c r="E355" s="27"/>
      <c r="F355" s="27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12.75" customHeight="1">
      <c r="A356" s="28"/>
      <c r="B356" s="27"/>
      <c r="C356" s="27"/>
      <c r="D356" s="27"/>
      <c r="E356" s="27"/>
      <c r="F356" s="27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12.75" customHeight="1">
      <c r="A357" s="28"/>
      <c r="B357" s="27"/>
      <c r="C357" s="27"/>
      <c r="D357" s="27"/>
      <c r="E357" s="27"/>
      <c r="F357" s="27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12.75" customHeight="1">
      <c r="A358" s="28"/>
      <c r="B358" s="27"/>
      <c r="C358" s="27"/>
      <c r="D358" s="27"/>
      <c r="E358" s="27"/>
      <c r="F358" s="27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12.75" customHeight="1">
      <c r="A359" s="28"/>
      <c r="B359" s="27"/>
      <c r="C359" s="27"/>
      <c r="D359" s="27"/>
      <c r="E359" s="27"/>
      <c r="F359" s="27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12.75" customHeight="1">
      <c r="A360" s="28"/>
      <c r="B360" s="27"/>
      <c r="C360" s="27"/>
      <c r="D360" s="27"/>
      <c r="E360" s="27"/>
      <c r="F360" s="27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12.75" customHeight="1">
      <c r="A361" s="28"/>
      <c r="B361" s="27"/>
      <c r="C361" s="27"/>
      <c r="D361" s="27"/>
      <c r="E361" s="27"/>
      <c r="F361" s="27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12.75" customHeight="1">
      <c r="A362" s="28"/>
      <c r="B362" s="27"/>
      <c r="C362" s="27"/>
      <c r="D362" s="27"/>
      <c r="E362" s="27"/>
      <c r="F362" s="27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12.75" customHeight="1">
      <c r="A363" s="28"/>
      <c r="B363" s="27"/>
      <c r="C363" s="27"/>
      <c r="D363" s="27"/>
      <c r="E363" s="27"/>
      <c r="F363" s="27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12.75" customHeight="1">
      <c r="A364" s="28"/>
      <c r="B364" s="27"/>
      <c r="C364" s="27"/>
      <c r="D364" s="27"/>
      <c r="E364" s="27"/>
      <c r="F364" s="27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12.75" customHeight="1">
      <c r="A365" s="28"/>
      <c r="B365" s="27"/>
      <c r="C365" s="27"/>
      <c r="D365" s="27"/>
      <c r="E365" s="27"/>
      <c r="F365" s="27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12.75" customHeight="1">
      <c r="A366" s="28"/>
      <c r="B366" s="27"/>
      <c r="C366" s="27"/>
      <c r="D366" s="27"/>
      <c r="E366" s="27"/>
      <c r="F366" s="27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12.75" customHeight="1">
      <c r="A367" s="28"/>
      <c r="B367" s="27"/>
      <c r="C367" s="27"/>
      <c r="D367" s="27"/>
      <c r="E367" s="27"/>
      <c r="F367" s="27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12.75" customHeight="1">
      <c r="A368" s="28"/>
      <c r="B368" s="27"/>
      <c r="C368" s="27"/>
      <c r="D368" s="27"/>
      <c r="E368" s="27"/>
      <c r="F368" s="27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12.75" customHeight="1">
      <c r="A369" s="28"/>
      <c r="B369" s="27"/>
      <c r="C369" s="27"/>
      <c r="D369" s="27"/>
      <c r="E369" s="27"/>
      <c r="F369" s="27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12.75" customHeight="1">
      <c r="A370" s="28"/>
      <c r="B370" s="27"/>
      <c r="C370" s="27"/>
      <c r="D370" s="27"/>
      <c r="E370" s="27"/>
      <c r="F370" s="27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12.75" customHeight="1">
      <c r="A371" s="28"/>
      <c r="B371" s="27"/>
      <c r="C371" s="27"/>
      <c r="D371" s="27"/>
      <c r="E371" s="27"/>
      <c r="F371" s="27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12.75" customHeight="1">
      <c r="A372" s="28"/>
      <c r="B372" s="27"/>
      <c r="C372" s="27"/>
      <c r="D372" s="27"/>
      <c r="E372" s="27"/>
      <c r="F372" s="27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12.75" customHeight="1">
      <c r="A373" s="28"/>
      <c r="B373" s="27"/>
      <c r="C373" s="27"/>
      <c r="D373" s="27"/>
      <c r="E373" s="27"/>
      <c r="F373" s="27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12.75" customHeight="1">
      <c r="A374" s="28"/>
      <c r="B374" s="27"/>
      <c r="C374" s="27"/>
      <c r="D374" s="27"/>
      <c r="E374" s="27"/>
      <c r="F374" s="27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12.75" customHeight="1">
      <c r="A375" s="28"/>
      <c r="B375" s="27"/>
      <c r="C375" s="27"/>
      <c r="D375" s="27"/>
      <c r="E375" s="27"/>
      <c r="F375" s="27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12.75" customHeight="1">
      <c r="A376" s="28"/>
      <c r="B376" s="27"/>
      <c r="C376" s="27"/>
      <c r="D376" s="27"/>
      <c r="E376" s="27"/>
      <c r="F376" s="27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12.75" customHeight="1">
      <c r="A377" s="28"/>
      <c r="B377" s="27"/>
      <c r="C377" s="27"/>
      <c r="D377" s="27"/>
      <c r="E377" s="27"/>
      <c r="F377" s="27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12.75" customHeight="1">
      <c r="A378" s="28"/>
      <c r="B378" s="27"/>
      <c r="C378" s="27"/>
      <c r="D378" s="27"/>
      <c r="E378" s="27"/>
      <c r="F378" s="27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12.75" customHeight="1">
      <c r="A379" s="28"/>
      <c r="B379" s="27"/>
      <c r="C379" s="27"/>
      <c r="D379" s="27"/>
      <c r="E379" s="27"/>
      <c r="F379" s="27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12.75" customHeight="1">
      <c r="A380" s="28"/>
      <c r="B380" s="27"/>
      <c r="C380" s="27"/>
      <c r="D380" s="27"/>
      <c r="E380" s="27"/>
      <c r="F380" s="27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12.75" customHeight="1">
      <c r="A381" s="28"/>
      <c r="B381" s="27"/>
      <c r="C381" s="27"/>
      <c r="D381" s="27"/>
      <c r="E381" s="27"/>
      <c r="F381" s="27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12.75" customHeight="1">
      <c r="A382" s="28"/>
      <c r="B382" s="27"/>
      <c r="C382" s="27"/>
      <c r="D382" s="27"/>
      <c r="E382" s="27"/>
      <c r="F382" s="27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12.75" customHeight="1">
      <c r="A383" s="28"/>
      <c r="B383" s="27"/>
      <c r="C383" s="27"/>
      <c r="D383" s="27"/>
      <c r="E383" s="27"/>
      <c r="F383" s="27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12.75" customHeight="1">
      <c r="A384" s="28"/>
      <c r="B384" s="27"/>
      <c r="C384" s="27"/>
      <c r="D384" s="27"/>
      <c r="E384" s="27"/>
      <c r="F384" s="27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12.75" customHeight="1">
      <c r="A385" s="28"/>
      <c r="B385" s="27"/>
      <c r="C385" s="27"/>
      <c r="D385" s="27"/>
      <c r="E385" s="27"/>
      <c r="F385" s="27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12.75" customHeight="1">
      <c r="A386" s="28"/>
      <c r="B386" s="27"/>
      <c r="C386" s="27"/>
      <c r="D386" s="27"/>
      <c r="E386" s="27"/>
      <c r="F386" s="27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12.75" customHeight="1">
      <c r="A387" s="28"/>
      <c r="B387" s="27"/>
      <c r="C387" s="27"/>
      <c r="D387" s="27"/>
      <c r="E387" s="27"/>
      <c r="F387" s="27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12.75" customHeight="1">
      <c r="A388" s="28"/>
      <c r="B388" s="27"/>
      <c r="C388" s="27"/>
      <c r="D388" s="27"/>
      <c r="E388" s="27"/>
      <c r="F388" s="27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12.75" customHeight="1">
      <c r="A389" s="28"/>
      <c r="B389" s="27"/>
      <c r="C389" s="27"/>
      <c r="D389" s="27"/>
      <c r="E389" s="27"/>
      <c r="F389" s="27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12.75" customHeight="1">
      <c r="A390" s="28"/>
      <c r="B390" s="27"/>
      <c r="C390" s="27"/>
      <c r="D390" s="27"/>
      <c r="E390" s="27"/>
      <c r="F390" s="27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12.75" customHeight="1">
      <c r="A391" s="28"/>
      <c r="B391" s="27"/>
      <c r="C391" s="27"/>
      <c r="D391" s="27"/>
      <c r="E391" s="27"/>
      <c r="F391" s="27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12.75" customHeight="1">
      <c r="A392" s="28"/>
      <c r="B392" s="27"/>
      <c r="C392" s="27"/>
      <c r="D392" s="27"/>
      <c r="E392" s="27"/>
      <c r="F392" s="27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12.75" customHeight="1">
      <c r="A393" s="28"/>
      <c r="B393" s="27"/>
      <c r="C393" s="27"/>
      <c r="D393" s="27"/>
      <c r="E393" s="27"/>
      <c r="F393" s="27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12.75" customHeight="1">
      <c r="A394" s="28"/>
      <c r="B394" s="27"/>
      <c r="C394" s="27"/>
      <c r="D394" s="27"/>
      <c r="E394" s="27"/>
      <c r="F394" s="27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12.75" customHeight="1">
      <c r="A395" s="28"/>
      <c r="B395" s="27"/>
      <c r="C395" s="27"/>
      <c r="D395" s="27"/>
      <c r="E395" s="27"/>
      <c r="F395" s="27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12.75" customHeight="1">
      <c r="A396" s="28"/>
      <c r="B396" s="27"/>
      <c r="C396" s="27"/>
      <c r="D396" s="27"/>
      <c r="E396" s="27"/>
      <c r="F396" s="27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12.75" customHeight="1">
      <c r="A397" s="28"/>
      <c r="B397" s="27"/>
      <c r="C397" s="27"/>
      <c r="D397" s="27"/>
      <c r="E397" s="27"/>
      <c r="F397" s="27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12.75" customHeight="1">
      <c r="A398" s="28"/>
      <c r="B398" s="27"/>
      <c r="C398" s="27"/>
      <c r="D398" s="27"/>
      <c r="E398" s="27"/>
      <c r="F398" s="27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12.75" customHeight="1">
      <c r="A399" s="28"/>
      <c r="B399" s="27"/>
      <c r="C399" s="27"/>
      <c r="D399" s="27"/>
      <c r="E399" s="27"/>
      <c r="F399" s="27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12.75" customHeight="1">
      <c r="A400" s="28"/>
      <c r="B400" s="27"/>
      <c r="C400" s="27"/>
      <c r="D400" s="27"/>
      <c r="E400" s="27"/>
      <c r="F400" s="27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12.75" customHeight="1">
      <c r="A401" s="28"/>
      <c r="B401" s="27"/>
      <c r="C401" s="27"/>
      <c r="D401" s="27"/>
      <c r="E401" s="27"/>
      <c r="F401" s="27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12.75" customHeight="1">
      <c r="A402" s="28"/>
      <c r="B402" s="27"/>
      <c r="C402" s="27"/>
      <c r="D402" s="27"/>
      <c r="E402" s="27"/>
      <c r="F402" s="27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12.75" customHeight="1">
      <c r="A403" s="28"/>
      <c r="B403" s="27"/>
      <c r="C403" s="27"/>
      <c r="D403" s="27"/>
      <c r="E403" s="27"/>
      <c r="F403" s="27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12.75" customHeight="1">
      <c r="A404" s="28"/>
      <c r="B404" s="27"/>
      <c r="C404" s="27"/>
      <c r="D404" s="27"/>
      <c r="E404" s="27"/>
      <c r="F404" s="27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12.75" customHeight="1">
      <c r="A405" s="28"/>
      <c r="B405" s="27"/>
      <c r="C405" s="27"/>
      <c r="D405" s="27"/>
      <c r="E405" s="27"/>
      <c r="F405" s="27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12.75" customHeight="1">
      <c r="A406" s="28"/>
      <c r="B406" s="27"/>
      <c r="C406" s="27"/>
      <c r="D406" s="27"/>
      <c r="E406" s="27"/>
      <c r="F406" s="27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12.75" customHeight="1">
      <c r="A407" s="28"/>
      <c r="B407" s="27"/>
      <c r="C407" s="27"/>
      <c r="D407" s="27"/>
      <c r="E407" s="27"/>
      <c r="F407" s="27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12.75" customHeight="1">
      <c r="A408" s="28"/>
      <c r="B408" s="27"/>
      <c r="C408" s="27"/>
      <c r="D408" s="27"/>
      <c r="E408" s="27"/>
      <c r="F408" s="27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12.75" customHeight="1">
      <c r="A409" s="28"/>
      <c r="B409" s="27"/>
      <c r="C409" s="27"/>
      <c r="D409" s="27"/>
      <c r="E409" s="27"/>
      <c r="F409" s="27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12.75" customHeight="1">
      <c r="A410" s="28"/>
      <c r="B410" s="27"/>
      <c r="C410" s="27"/>
      <c r="D410" s="27"/>
      <c r="E410" s="27"/>
      <c r="F410" s="27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12.75" customHeight="1">
      <c r="A411" s="28"/>
      <c r="B411" s="27"/>
      <c r="C411" s="27"/>
      <c r="D411" s="27"/>
      <c r="E411" s="27"/>
      <c r="F411" s="27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12.75" customHeight="1">
      <c r="A412" s="28"/>
      <c r="B412" s="27"/>
      <c r="C412" s="27"/>
      <c r="D412" s="27"/>
      <c r="E412" s="27"/>
      <c r="F412" s="27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12.75" customHeight="1">
      <c r="A413" s="28"/>
      <c r="B413" s="27"/>
      <c r="C413" s="27"/>
      <c r="D413" s="27"/>
      <c r="E413" s="27"/>
      <c r="F413" s="27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12.75" customHeight="1">
      <c r="A414" s="28"/>
      <c r="B414" s="27"/>
      <c r="C414" s="27"/>
      <c r="D414" s="27"/>
      <c r="E414" s="27"/>
      <c r="F414" s="27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12.75" customHeight="1">
      <c r="A415" s="28"/>
      <c r="B415" s="27"/>
      <c r="C415" s="27"/>
      <c r="D415" s="27"/>
      <c r="E415" s="27"/>
      <c r="F415" s="27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12.75" customHeight="1">
      <c r="A416" s="28"/>
      <c r="B416" s="27"/>
      <c r="C416" s="27"/>
      <c r="D416" s="27"/>
      <c r="E416" s="27"/>
      <c r="F416" s="27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12.75" customHeight="1">
      <c r="A417" s="28"/>
      <c r="B417" s="27"/>
      <c r="C417" s="27"/>
      <c r="D417" s="27"/>
      <c r="E417" s="27"/>
      <c r="F417" s="27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12.75" customHeight="1">
      <c r="A418" s="28"/>
      <c r="B418" s="27"/>
      <c r="C418" s="27"/>
      <c r="D418" s="27"/>
      <c r="E418" s="27"/>
      <c r="F418" s="27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12.75" customHeight="1">
      <c r="A419" s="28"/>
      <c r="B419" s="27"/>
      <c r="C419" s="27"/>
      <c r="D419" s="27"/>
      <c r="E419" s="27"/>
      <c r="F419" s="27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12.75" customHeight="1">
      <c r="A420" s="28"/>
      <c r="B420" s="27"/>
      <c r="C420" s="27"/>
      <c r="D420" s="27"/>
      <c r="E420" s="27"/>
      <c r="F420" s="27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12.75" customHeight="1">
      <c r="A421" s="28"/>
      <c r="B421" s="27"/>
      <c r="C421" s="27"/>
      <c r="D421" s="27"/>
      <c r="E421" s="27"/>
      <c r="F421" s="27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12.75" customHeight="1">
      <c r="A422" s="28"/>
      <c r="B422" s="27"/>
      <c r="C422" s="27"/>
      <c r="D422" s="27"/>
      <c r="E422" s="27"/>
      <c r="F422" s="27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12.75" customHeight="1">
      <c r="A423" s="28"/>
      <c r="B423" s="27"/>
      <c r="C423" s="27"/>
      <c r="D423" s="27"/>
      <c r="E423" s="27"/>
      <c r="F423" s="27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12.75" customHeight="1">
      <c r="A424" s="28"/>
      <c r="B424" s="27"/>
      <c r="C424" s="27"/>
      <c r="D424" s="27"/>
      <c r="E424" s="27"/>
      <c r="F424" s="27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12.75" customHeight="1">
      <c r="A425" s="28"/>
      <c r="B425" s="27"/>
      <c r="C425" s="27"/>
      <c r="D425" s="27"/>
      <c r="E425" s="27"/>
      <c r="F425" s="27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12.75" customHeight="1">
      <c r="A426" s="28"/>
      <c r="B426" s="27"/>
      <c r="C426" s="27"/>
      <c r="D426" s="27"/>
      <c r="E426" s="27"/>
      <c r="F426" s="27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12.75" customHeight="1">
      <c r="A427" s="28"/>
      <c r="B427" s="27"/>
      <c r="C427" s="27"/>
      <c r="D427" s="27"/>
      <c r="E427" s="27"/>
      <c r="F427" s="27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12.75" customHeight="1">
      <c r="A428" s="28"/>
      <c r="B428" s="27"/>
      <c r="C428" s="27"/>
      <c r="D428" s="27"/>
      <c r="E428" s="27"/>
      <c r="F428" s="27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12.75" customHeight="1">
      <c r="A429" s="28"/>
      <c r="B429" s="27"/>
      <c r="C429" s="27"/>
      <c r="D429" s="27"/>
      <c r="E429" s="27"/>
      <c r="F429" s="27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12.75" customHeight="1">
      <c r="A430" s="28"/>
      <c r="B430" s="27"/>
      <c r="C430" s="27"/>
      <c r="D430" s="27"/>
      <c r="E430" s="27"/>
      <c r="F430" s="27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12.75" customHeight="1">
      <c r="A431" s="28"/>
      <c r="B431" s="27"/>
      <c r="C431" s="27"/>
      <c r="D431" s="27"/>
      <c r="E431" s="27"/>
      <c r="F431" s="27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12.75" customHeight="1">
      <c r="A432" s="28"/>
      <c r="B432" s="27"/>
      <c r="C432" s="27"/>
      <c r="D432" s="27"/>
      <c r="E432" s="27"/>
      <c r="F432" s="27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12.75" customHeight="1">
      <c r="A433" s="28"/>
      <c r="B433" s="27"/>
      <c r="C433" s="27"/>
      <c r="D433" s="27"/>
      <c r="E433" s="27"/>
      <c r="F433" s="27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12.75" customHeight="1">
      <c r="A434" s="28"/>
      <c r="B434" s="27"/>
      <c r="C434" s="27"/>
      <c r="D434" s="27"/>
      <c r="E434" s="27"/>
      <c r="F434" s="27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12.75" customHeight="1">
      <c r="A435" s="28"/>
      <c r="B435" s="27"/>
      <c r="C435" s="27"/>
      <c r="D435" s="27"/>
      <c r="E435" s="27"/>
      <c r="F435" s="27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12.75" customHeight="1">
      <c r="A436" s="28"/>
      <c r="B436" s="27"/>
      <c r="C436" s="27"/>
      <c r="D436" s="27"/>
      <c r="E436" s="27"/>
      <c r="F436" s="27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12.75" customHeight="1">
      <c r="A437" s="28"/>
      <c r="B437" s="27"/>
      <c r="C437" s="27"/>
      <c r="D437" s="27"/>
      <c r="E437" s="27"/>
      <c r="F437" s="27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12.75" customHeight="1">
      <c r="A438" s="28"/>
      <c r="B438" s="27"/>
      <c r="C438" s="27"/>
      <c r="D438" s="27"/>
      <c r="E438" s="27"/>
      <c r="F438" s="27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12.75" customHeight="1">
      <c r="A439" s="28"/>
      <c r="B439" s="27"/>
      <c r="C439" s="27"/>
      <c r="D439" s="27"/>
      <c r="E439" s="27"/>
      <c r="F439" s="27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12.75" customHeight="1">
      <c r="A440" s="28"/>
      <c r="B440" s="27"/>
      <c r="C440" s="27"/>
      <c r="D440" s="27"/>
      <c r="E440" s="27"/>
      <c r="F440" s="27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12.75" customHeight="1">
      <c r="A441" s="28"/>
      <c r="B441" s="27"/>
      <c r="C441" s="27"/>
      <c r="D441" s="27"/>
      <c r="E441" s="27"/>
      <c r="F441" s="27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12.75" customHeight="1">
      <c r="A442" s="28"/>
      <c r="B442" s="27"/>
      <c r="C442" s="27"/>
      <c r="D442" s="27"/>
      <c r="E442" s="27"/>
      <c r="F442" s="27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12.75" customHeight="1">
      <c r="A443" s="28"/>
      <c r="B443" s="27"/>
      <c r="C443" s="27"/>
      <c r="D443" s="27"/>
      <c r="E443" s="27"/>
      <c r="F443" s="27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12.75" customHeight="1">
      <c r="A444" s="28"/>
      <c r="B444" s="27"/>
      <c r="C444" s="27"/>
      <c r="D444" s="27"/>
      <c r="E444" s="27"/>
      <c r="F444" s="27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12.75" customHeight="1">
      <c r="A445" s="28"/>
      <c r="B445" s="27"/>
      <c r="C445" s="27"/>
      <c r="D445" s="27"/>
      <c r="E445" s="27"/>
      <c r="F445" s="27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12.75" customHeight="1">
      <c r="A446" s="28"/>
      <c r="B446" s="27"/>
      <c r="C446" s="27"/>
      <c r="D446" s="27"/>
      <c r="E446" s="27"/>
      <c r="F446" s="27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12.75" customHeight="1">
      <c r="A447" s="28"/>
      <c r="B447" s="27"/>
      <c r="C447" s="27"/>
      <c r="D447" s="27"/>
      <c r="E447" s="27"/>
      <c r="F447" s="27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12.75" customHeight="1">
      <c r="A448" s="28"/>
      <c r="B448" s="27"/>
      <c r="C448" s="27"/>
      <c r="D448" s="27"/>
      <c r="E448" s="27"/>
      <c r="F448" s="27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12.75" customHeight="1">
      <c r="A449" s="28"/>
      <c r="B449" s="27"/>
      <c r="C449" s="27"/>
      <c r="D449" s="27"/>
      <c r="E449" s="27"/>
      <c r="F449" s="27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12.75" customHeight="1">
      <c r="A450" s="28"/>
      <c r="B450" s="27"/>
      <c r="C450" s="27"/>
      <c r="D450" s="27"/>
      <c r="E450" s="27"/>
      <c r="F450" s="27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12.75" customHeight="1">
      <c r="A451" s="28"/>
      <c r="B451" s="27"/>
      <c r="C451" s="27"/>
      <c r="D451" s="27"/>
      <c r="E451" s="27"/>
      <c r="F451" s="27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12.75" customHeight="1">
      <c r="A452" s="28"/>
      <c r="B452" s="27"/>
      <c r="C452" s="27"/>
      <c r="D452" s="27"/>
      <c r="E452" s="27"/>
      <c r="F452" s="27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12.75" customHeight="1">
      <c r="A453" s="28"/>
      <c r="B453" s="27"/>
      <c r="C453" s="27"/>
      <c r="D453" s="27"/>
      <c r="E453" s="27"/>
      <c r="F453" s="27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12.75" customHeight="1">
      <c r="A454" s="28"/>
      <c r="B454" s="27"/>
      <c r="C454" s="27"/>
      <c r="D454" s="27"/>
      <c r="E454" s="27"/>
      <c r="F454" s="27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12.75" customHeight="1">
      <c r="A455" s="28"/>
      <c r="B455" s="27"/>
      <c r="C455" s="27"/>
      <c r="D455" s="27"/>
      <c r="E455" s="27"/>
      <c r="F455" s="27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12.75" customHeight="1">
      <c r="A456" s="28"/>
      <c r="B456" s="27"/>
      <c r="C456" s="27"/>
      <c r="D456" s="27"/>
      <c r="E456" s="27"/>
      <c r="F456" s="27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12.75" customHeight="1">
      <c r="A457" s="28"/>
      <c r="B457" s="27"/>
      <c r="C457" s="27"/>
      <c r="D457" s="27"/>
      <c r="E457" s="27"/>
      <c r="F457" s="27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12.75" customHeight="1">
      <c r="A458" s="28"/>
      <c r="B458" s="27"/>
      <c r="C458" s="27"/>
      <c r="D458" s="27"/>
      <c r="E458" s="27"/>
      <c r="F458" s="27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12.75" customHeight="1">
      <c r="A459" s="28"/>
      <c r="B459" s="27"/>
      <c r="C459" s="27"/>
      <c r="D459" s="27"/>
      <c r="E459" s="27"/>
      <c r="F459" s="27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12.75" customHeight="1">
      <c r="A460" s="28"/>
      <c r="B460" s="27"/>
      <c r="C460" s="27"/>
      <c r="D460" s="27"/>
      <c r="E460" s="27"/>
      <c r="F460" s="27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12.75" customHeight="1">
      <c r="A461" s="28"/>
      <c r="B461" s="27"/>
      <c r="C461" s="27"/>
      <c r="D461" s="27"/>
      <c r="E461" s="27"/>
      <c r="F461" s="27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12.75" customHeight="1">
      <c r="A462" s="28"/>
      <c r="B462" s="27"/>
      <c r="C462" s="27"/>
      <c r="D462" s="27"/>
      <c r="E462" s="27"/>
      <c r="F462" s="27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12.75" customHeight="1">
      <c r="A463" s="28"/>
      <c r="B463" s="27"/>
      <c r="C463" s="27"/>
      <c r="D463" s="27"/>
      <c r="E463" s="27"/>
      <c r="F463" s="27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12.75" customHeight="1">
      <c r="A464" s="28"/>
      <c r="B464" s="27"/>
      <c r="C464" s="27"/>
      <c r="D464" s="27"/>
      <c r="E464" s="27"/>
      <c r="F464" s="27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12.75" customHeight="1">
      <c r="A465" s="28"/>
      <c r="B465" s="27"/>
      <c r="C465" s="27"/>
      <c r="D465" s="27"/>
      <c r="E465" s="27"/>
      <c r="F465" s="27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12.75" customHeight="1">
      <c r="A466" s="28"/>
      <c r="B466" s="27"/>
      <c r="C466" s="27"/>
      <c r="D466" s="27"/>
      <c r="E466" s="27"/>
      <c r="F466" s="27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12.75" customHeight="1">
      <c r="A467" s="28"/>
      <c r="B467" s="27"/>
      <c r="C467" s="27"/>
      <c r="D467" s="27"/>
      <c r="E467" s="27"/>
      <c r="F467" s="27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12.75" customHeight="1">
      <c r="A468" s="28"/>
      <c r="B468" s="27"/>
      <c r="C468" s="27"/>
      <c r="D468" s="27"/>
      <c r="E468" s="27"/>
      <c r="F468" s="27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12.75" customHeight="1">
      <c r="A469" s="28"/>
      <c r="B469" s="27"/>
      <c r="C469" s="27"/>
      <c r="D469" s="27"/>
      <c r="E469" s="27"/>
      <c r="F469" s="27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12.75" customHeight="1">
      <c r="A470" s="28"/>
      <c r="B470" s="27"/>
      <c r="C470" s="27"/>
      <c r="D470" s="27"/>
      <c r="E470" s="27"/>
      <c r="F470" s="27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12.75" customHeight="1">
      <c r="A471" s="28"/>
      <c r="B471" s="27"/>
      <c r="C471" s="27"/>
      <c r="D471" s="27"/>
      <c r="E471" s="27"/>
      <c r="F471" s="27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12.75" customHeight="1">
      <c r="A472" s="28"/>
      <c r="B472" s="27"/>
      <c r="C472" s="27"/>
      <c r="D472" s="27"/>
      <c r="E472" s="27"/>
      <c r="F472" s="27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12.75" customHeight="1">
      <c r="A473" s="28"/>
      <c r="B473" s="27"/>
      <c r="C473" s="27"/>
      <c r="D473" s="27"/>
      <c r="E473" s="27"/>
      <c r="F473" s="27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12.75" customHeight="1">
      <c r="A474" s="28"/>
      <c r="B474" s="27"/>
      <c r="C474" s="27"/>
      <c r="D474" s="27"/>
      <c r="E474" s="27"/>
      <c r="F474" s="27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12.75" customHeight="1">
      <c r="A475" s="28"/>
      <c r="B475" s="27"/>
      <c r="C475" s="27"/>
      <c r="D475" s="27"/>
      <c r="E475" s="27"/>
      <c r="F475" s="27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12.75" customHeight="1">
      <c r="A476" s="28"/>
      <c r="B476" s="27"/>
      <c r="C476" s="27"/>
      <c r="D476" s="27"/>
      <c r="E476" s="27"/>
      <c r="F476" s="27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12.75" customHeight="1">
      <c r="A477" s="28"/>
      <c r="B477" s="27"/>
      <c r="C477" s="27"/>
      <c r="D477" s="27"/>
      <c r="E477" s="27"/>
      <c r="F477" s="27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12.75" customHeight="1">
      <c r="A478" s="28"/>
      <c r="B478" s="27"/>
      <c r="C478" s="27"/>
      <c r="D478" s="27"/>
      <c r="E478" s="27"/>
      <c r="F478" s="27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12.75" customHeight="1">
      <c r="A479" s="28"/>
      <c r="B479" s="27"/>
      <c r="C479" s="27"/>
      <c r="D479" s="27"/>
      <c r="E479" s="27"/>
      <c r="F479" s="27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12.75" customHeight="1">
      <c r="A480" s="28"/>
      <c r="B480" s="27"/>
      <c r="C480" s="27"/>
      <c r="D480" s="27"/>
      <c r="E480" s="27"/>
      <c r="F480" s="27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12.75" customHeight="1">
      <c r="A481" s="28"/>
      <c r="B481" s="27"/>
      <c r="C481" s="27"/>
      <c r="D481" s="27"/>
      <c r="E481" s="27"/>
      <c r="F481" s="27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12.75" customHeight="1">
      <c r="A482" s="28"/>
      <c r="B482" s="27"/>
      <c r="C482" s="27"/>
      <c r="D482" s="27"/>
      <c r="E482" s="27"/>
      <c r="F482" s="27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12.75" customHeight="1">
      <c r="A483" s="28"/>
      <c r="B483" s="27"/>
      <c r="C483" s="27"/>
      <c r="D483" s="27"/>
      <c r="E483" s="27"/>
      <c r="F483" s="27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12.75" customHeight="1">
      <c r="A484" s="28"/>
      <c r="B484" s="27"/>
      <c r="C484" s="27"/>
      <c r="D484" s="27"/>
      <c r="E484" s="27"/>
      <c r="F484" s="27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12.75" customHeight="1">
      <c r="A485" s="28"/>
      <c r="B485" s="27"/>
      <c r="C485" s="27"/>
      <c r="D485" s="27"/>
      <c r="E485" s="27"/>
      <c r="F485" s="27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12.75" customHeight="1">
      <c r="A486" s="28"/>
      <c r="B486" s="27"/>
      <c r="C486" s="27"/>
      <c r="D486" s="27"/>
      <c r="E486" s="27"/>
      <c r="F486" s="27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12.75" customHeight="1">
      <c r="A487" s="28"/>
      <c r="B487" s="27"/>
      <c r="C487" s="27"/>
      <c r="D487" s="27"/>
      <c r="E487" s="27"/>
      <c r="F487" s="27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12.75" customHeight="1">
      <c r="A488" s="28"/>
      <c r="B488" s="27"/>
      <c r="C488" s="27"/>
      <c r="D488" s="27"/>
      <c r="E488" s="27"/>
      <c r="F488" s="27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12.75" customHeight="1">
      <c r="A489" s="28"/>
      <c r="B489" s="27"/>
      <c r="C489" s="27"/>
      <c r="D489" s="27"/>
      <c r="E489" s="27"/>
      <c r="F489" s="27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12.75" customHeight="1">
      <c r="A490" s="28"/>
      <c r="B490" s="27"/>
      <c r="C490" s="27"/>
      <c r="D490" s="27"/>
      <c r="E490" s="27"/>
      <c r="F490" s="27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12.75" customHeight="1">
      <c r="A491" s="28"/>
      <c r="B491" s="27"/>
      <c r="C491" s="27"/>
      <c r="D491" s="27"/>
      <c r="E491" s="27"/>
      <c r="F491" s="27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12.75" customHeight="1">
      <c r="A492" s="28"/>
      <c r="B492" s="27"/>
      <c r="C492" s="27"/>
      <c r="D492" s="27"/>
      <c r="E492" s="27"/>
      <c r="F492" s="27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12.75" customHeight="1">
      <c r="A493" s="28"/>
      <c r="B493" s="27"/>
      <c r="C493" s="27"/>
      <c r="D493" s="27"/>
      <c r="E493" s="27"/>
      <c r="F493" s="27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12.75" customHeight="1">
      <c r="A494" s="28"/>
      <c r="B494" s="27"/>
      <c r="C494" s="27"/>
      <c r="D494" s="27"/>
      <c r="E494" s="27"/>
      <c r="F494" s="27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12.75" customHeight="1">
      <c r="A495" s="28"/>
      <c r="B495" s="27"/>
      <c r="C495" s="27"/>
      <c r="D495" s="27"/>
      <c r="E495" s="27"/>
      <c r="F495" s="27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12.75" customHeight="1">
      <c r="A496" s="28"/>
      <c r="B496" s="27"/>
      <c r="C496" s="27"/>
      <c r="D496" s="27"/>
      <c r="E496" s="27"/>
      <c r="F496" s="27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12.75" customHeight="1">
      <c r="A497" s="28"/>
      <c r="B497" s="27"/>
      <c r="C497" s="27"/>
      <c r="D497" s="27"/>
      <c r="E497" s="27"/>
      <c r="F497" s="27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12.75" customHeight="1">
      <c r="A498" s="28"/>
      <c r="B498" s="27"/>
      <c r="C498" s="27"/>
      <c r="D498" s="27"/>
      <c r="E498" s="27"/>
      <c r="F498" s="27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12.75" customHeight="1">
      <c r="A499" s="28"/>
      <c r="B499" s="27"/>
      <c r="C499" s="27"/>
      <c r="D499" s="27"/>
      <c r="E499" s="27"/>
      <c r="F499" s="27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12.75" customHeight="1">
      <c r="A500" s="28"/>
      <c r="B500" s="27"/>
      <c r="C500" s="27"/>
      <c r="D500" s="27"/>
      <c r="E500" s="27"/>
      <c r="F500" s="27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12.75" customHeight="1">
      <c r="A501" s="28"/>
      <c r="B501" s="27"/>
      <c r="C501" s="27"/>
      <c r="D501" s="27"/>
      <c r="E501" s="27"/>
      <c r="F501" s="27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12.75" customHeight="1">
      <c r="A502" s="28"/>
      <c r="B502" s="27"/>
      <c r="C502" s="27"/>
      <c r="D502" s="27"/>
      <c r="E502" s="27"/>
      <c r="F502" s="27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12.75" customHeight="1">
      <c r="A503" s="28"/>
      <c r="B503" s="27"/>
      <c r="C503" s="27"/>
      <c r="D503" s="27"/>
      <c r="E503" s="27"/>
      <c r="F503" s="27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12.75" customHeight="1">
      <c r="A504" s="28"/>
      <c r="B504" s="27"/>
      <c r="C504" s="27"/>
      <c r="D504" s="27"/>
      <c r="E504" s="27"/>
      <c r="F504" s="27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12.75" customHeight="1">
      <c r="A505" s="28"/>
      <c r="B505" s="27"/>
      <c r="C505" s="27"/>
      <c r="D505" s="27"/>
      <c r="E505" s="27"/>
      <c r="F505" s="27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12.75" customHeight="1">
      <c r="A506" s="28"/>
      <c r="B506" s="27"/>
      <c r="C506" s="27"/>
      <c r="D506" s="27"/>
      <c r="E506" s="27"/>
      <c r="F506" s="27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12.75" customHeight="1">
      <c r="A507" s="28"/>
      <c r="B507" s="27"/>
      <c r="C507" s="27"/>
      <c r="D507" s="27"/>
      <c r="E507" s="27"/>
      <c r="F507" s="27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12.75" customHeight="1">
      <c r="A508" s="28"/>
      <c r="B508" s="27"/>
      <c r="C508" s="27"/>
      <c r="D508" s="27"/>
      <c r="E508" s="27"/>
      <c r="F508" s="27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12.75" customHeight="1">
      <c r="A509" s="28"/>
      <c r="B509" s="27"/>
      <c r="C509" s="27"/>
      <c r="D509" s="27"/>
      <c r="E509" s="27"/>
      <c r="F509" s="27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12.75" customHeight="1">
      <c r="A510" s="28"/>
      <c r="B510" s="27"/>
      <c r="C510" s="27"/>
      <c r="D510" s="27"/>
      <c r="E510" s="27"/>
      <c r="F510" s="27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12.75" customHeight="1">
      <c r="A511" s="28"/>
      <c r="B511" s="27"/>
      <c r="C511" s="27"/>
      <c r="D511" s="27"/>
      <c r="E511" s="27"/>
      <c r="F511" s="27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12.75" customHeight="1">
      <c r="A512" s="28"/>
      <c r="B512" s="27"/>
      <c r="C512" s="27"/>
      <c r="D512" s="27"/>
      <c r="E512" s="27"/>
      <c r="F512" s="27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12.75" customHeight="1">
      <c r="A513" s="28"/>
      <c r="B513" s="27"/>
      <c r="C513" s="27"/>
      <c r="D513" s="27"/>
      <c r="E513" s="27"/>
      <c r="F513" s="27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12.75" customHeight="1">
      <c r="A514" s="28"/>
      <c r="B514" s="27"/>
      <c r="C514" s="27"/>
      <c r="D514" s="27"/>
      <c r="E514" s="27"/>
      <c r="F514" s="27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12.75" customHeight="1">
      <c r="A515" s="28"/>
      <c r="B515" s="27"/>
      <c r="C515" s="27"/>
      <c r="D515" s="27"/>
      <c r="E515" s="27"/>
      <c r="F515" s="27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12.75" customHeight="1">
      <c r="A516" s="28"/>
      <c r="B516" s="27"/>
      <c r="C516" s="27"/>
      <c r="D516" s="27"/>
      <c r="E516" s="27"/>
      <c r="F516" s="27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12.75" customHeight="1">
      <c r="A517" s="28"/>
      <c r="B517" s="27"/>
      <c r="C517" s="27"/>
      <c r="D517" s="27"/>
      <c r="E517" s="27"/>
      <c r="F517" s="27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12.75" customHeight="1">
      <c r="A518" s="28"/>
      <c r="B518" s="27"/>
      <c r="C518" s="27"/>
      <c r="D518" s="27"/>
      <c r="E518" s="27"/>
      <c r="F518" s="27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12.75" customHeight="1">
      <c r="A519" s="28"/>
      <c r="B519" s="27"/>
      <c r="C519" s="27"/>
      <c r="D519" s="27"/>
      <c r="E519" s="27"/>
      <c r="F519" s="27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12.75" customHeight="1">
      <c r="A520" s="28"/>
      <c r="B520" s="27"/>
      <c r="C520" s="27"/>
      <c r="D520" s="27"/>
      <c r="E520" s="27"/>
      <c r="F520" s="27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12.75" customHeight="1">
      <c r="A521" s="28"/>
      <c r="B521" s="27"/>
      <c r="C521" s="27"/>
      <c r="D521" s="27"/>
      <c r="E521" s="27"/>
      <c r="F521" s="27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12.75" customHeight="1">
      <c r="A522" s="28"/>
      <c r="B522" s="27"/>
      <c r="C522" s="27"/>
      <c r="D522" s="27"/>
      <c r="E522" s="27"/>
      <c r="F522" s="27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12.75" customHeight="1">
      <c r="A523" s="28"/>
      <c r="B523" s="27"/>
      <c r="C523" s="27"/>
      <c r="D523" s="27"/>
      <c r="E523" s="27"/>
      <c r="F523" s="27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12.75" customHeight="1">
      <c r="A524" s="28"/>
      <c r="B524" s="27"/>
      <c r="C524" s="27"/>
      <c r="D524" s="27"/>
      <c r="E524" s="27"/>
      <c r="F524" s="27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12.75" customHeight="1">
      <c r="A525" s="28"/>
      <c r="B525" s="27"/>
      <c r="C525" s="27"/>
      <c r="D525" s="27"/>
      <c r="E525" s="27"/>
      <c r="F525" s="27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12.75" customHeight="1">
      <c r="A526" s="28"/>
      <c r="B526" s="27"/>
      <c r="C526" s="27"/>
      <c r="D526" s="27"/>
      <c r="E526" s="27"/>
      <c r="F526" s="27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12.75" customHeight="1">
      <c r="A527" s="28"/>
      <c r="B527" s="27"/>
      <c r="C527" s="27"/>
      <c r="D527" s="27"/>
      <c r="E527" s="27"/>
      <c r="F527" s="27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12.75" customHeight="1">
      <c r="A528" s="28"/>
      <c r="B528" s="27"/>
      <c r="C528" s="27"/>
      <c r="D528" s="27"/>
      <c r="E528" s="27"/>
      <c r="F528" s="27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12.75" customHeight="1">
      <c r="A529" s="28"/>
      <c r="B529" s="27"/>
      <c r="C529" s="27"/>
      <c r="D529" s="27"/>
      <c r="E529" s="27"/>
      <c r="F529" s="27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12.75" customHeight="1">
      <c r="A530" s="28"/>
      <c r="B530" s="27"/>
      <c r="C530" s="27"/>
      <c r="D530" s="27"/>
      <c r="E530" s="27"/>
      <c r="F530" s="27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12.75" customHeight="1">
      <c r="A531" s="28"/>
      <c r="B531" s="27"/>
      <c r="C531" s="27"/>
      <c r="D531" s="27"/>
      <c r="E531" s="27"/>
      <c r="F531" s="27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12.75" customHeight="1">
      <c r="A532" s="28"/>
      <c r="B532" s="27"/>
      <c r="C532" s="27"/>
      <c r="D532" s="27"/>
      <c r="E532" s="27"/>
      <c r="F532" s="27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12.75" customHeight="1">
      <c r="A533" s="28"/>
      <c r="B533" s="27"/>
      <c r="C533" s="27"/>
      <c r="D533" s="27"/>
      <c r="E533" s="27"/>
      <c r="F533" s="27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12.75" customHeight="1">
      <c r="A534" s="28"/>
      <c r="B534" s="27"/>
      <c r="C534" s="27"/>
      <c r="D534" s="27"/>
      <c r="E534" s="27"/>
      <c r="F534" s="27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12.75" customHeight="1">
      <c r="A535" s="28"/>
      <c r="B535" s="27"/>
      <c r="C535" s="27"/>
      <c r="D535" s="27"/>
      <c r="E535" s="27"/>
      <c r="F535" s="27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12.75" customHeight="1">
      <c r="A536" s="28"/>
      <c r="B536" s="27"/>
      <c r="C536" s="27"/>
      <c r="D536" s="27"/>
      <c r="E536" s="27"/>
      <c r="F536" s="27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12.75" customHeight="1">
      <c r="A537" s="28"/>
      <c r="B537" s="27"/>
      <c r="C537" s="27"/>
      <c r="D537" s="27"/>
      <c r="E537" s="27"/>
      <c r="F537" s="27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12.75" customHeight="1">
      <c r="A538" s="28"/>
      <c r="B538" s="27"/>
      <c r="C538" s="27"/>
      <c r="D538" s="27"/>
      <c r="E538" s="27"/>
      <c r="F538" s="27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12.75" customHeight="1">
      <c r="A539" s="28"/>
      <c r="B539" s="27"/>
      <c r="C539" s="27"/>
      <c r="D539" s="27"/>
      <c r="E539" s="27"/>
      <c r="F539" s="27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12.75" customHeight="1">
      <c r="A540" s="28"/>
      <c r="B540" s="27"/>
      <c r="C540" s="27"/>
      <c r="D540" s="27"/>
      <c r="E540" s="27"/>
      <c r="F540" s="27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12.75" customHeight="1">
      <c r="A541" s="28"/>
      <c r="B541" s="27"/>
      <c r="C541" s="27"/>
      <c r="D541" s="27"/>
      <c r="E541" s="27"/>
      <c r="F541" s="27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12.75" customHeight="1">
      <c r="A542" s="28"/>
      <c r="B542" s="27"/>
      <c r="C542" s="27"/>
      <c r="D542" s="27"/>
      <c r="E542" s="27"/>
      <c r="F542" s="27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12.75" customHeight="1">
      <c r="A543" s="28"/>
      <c r="B543" s="27"/>
      <c r="C543" s="27"/>
      <c r="D543" s="27"/>
      <c r="E543" s="27"/>
      <c r="F543" s="27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12.75" customHeight="1">
      <c r="A544" s="28"/>
      <c r="B544" s="27"/>
      <c r="C544" s="27"/>
      <c r="D544" s="27"/>
      <c r="E544" s="27"/>
      <c r="F544" s="27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12.75" customHeight="1">
      <c r="A545" s="28"/>
      <c r="B545" s="27"/>
      <c r="C545" s="27"/>
      <c r="D545" s="27"/>
      <c r="E545" s="27"/>
      <c r="F545" s="27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12.75" customHeight="1">
      <c r="A546" s="28"/>
      <c r="B546" s="27"/>
      <c r="C546" s="27"/>
      <c r="D546" s="27"/>
      <c r="E546" s="27"/>
      <c r="F546" s="27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12.75" customHeight="1">
      <c r="A547" s="28"/>
      <c r="B547" s="27"/>
      <c r="C547" s="27"/>
      <c r="D547" s="27"/>
      <c r="E547" s="27"/>
      <c r="F547" s="27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12.75" customHeight="1">
      <c r="A548" s="28"/>
      <c r="B548" s="27"/>
      <c r="C548" s="27"/>
      <c r="D548" s="27"/>
      <c r="E548" s="27"/>
      <c r="F548" s="27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12.75" customHeight="1">
      <c r="A549" s="28"/>
      <c r="B549" s="27"/>
      <c r="C549" s="27"/>
      <c r="D549" s="27"/>
      <c r="E549" s="27"/>
      <c r="F549" s="27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12.75" customHeight="1">
      <c r="A550" s="28"/>
      <c r="B550" s="27"/>
      <c r="C550" s="27"/>
      <c r="D550" s="27"/>
      <c r="E550" s="27"/>
      <c r="F550" s="27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12.75" customHeight="1">
      <c r="A551" s="28"/>
      <c r="B551" s="27"/>
      <c r="C551" s="27"/>
      <c r="D551" s="27"/>
      <c r="E551" s="27"/>
      <c r="F551" s="27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12.75" customHeight="1">
      <c r="A552" s="28"/>
      <c r="B552" s="27"/>
      <c r="C552" s="27"/>
      <c r="D552" s="27"/>
      <c r="E552" s="27"/>
      <c r="F552" s="27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12.75" customHeight="1">
      <c r="A553" s="28"/>
      <c r="B553" s="27"/>
      <c r="C553" s="27"/>
      <c r="D553" s="27"/>
      <c r="E553" s="27"/>
      <c r="F553" s="27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12.75" customHeight="1">
      <c r="A554" s="28"/>
      <c r="B554" s="27"/>
      <c r="C554" s="27"/>
      <c r="D554" s="27"/>
      <c r="E554" s="27"/>
      <c r="F554" s="27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12.75" customHeight="1">
      <c r="A555" s="28"/>
      <c r="B555" s="27"/>
      <c r="C555" s="27"/>
      <c r="D555" s="27"/>
      <c r="E555" s="27"/>
      <c r="F555" s="27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12.75" customHeight="1">
      <c r="A556" s="28"/>
      <c r="B556" s="27"/>
      <c r="C556" s="27"/>
      <c r="D556" s="27"/>
      <c r="E556" s="27"/>
      <c r="F556" s="27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12.75" customHeight="1">
      <c r="A557" s="28"/>
      <c r="B557" s="27"/>
      <c r="C557" s="27"/>
      <c r="D557" s="27"/>
      <c r="E557" s="27"/>
      <c r="F557" s="27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12.75" customHeight="1">
      <c r="A558" s="28"/>
      <c r="B558" s="27"/>
      <c r="C558" s="27"/>
      <c r="D558" s="27"/>
      <c r="E558" s="27"/>
      <c r="F558" s="27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12.75" customHeight="1">
      <c r="A559" s="28"/>
      <c r="B559" s="27"/>
      <c r="C559" s="27"/>
      <c r="D559" s="27"/>
      <c r="E559" s="27"/>
      <c r="F559" s="27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12.75" customHeight="1">
      <c r="A560" s="28"/>
      <c r="B560" s="27"/>
      <c r="C560" s="27"/>
      <c r="D560" s="27"/>
      <c r="E560" s="27"/>
      <c r="F560" s="27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12.75" customHeight="1">
      <c r="A561" s="28"/>
      <c r="B561" s="27"/>
      <c r="C561" s="27"/>
      <c r="D561" s="27"/>
      <c r="E561" s="27"/>
      <c r="F561" s="27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12.75" customHeight="1">
      <c r="A562" s="28"/>
      <c r="B562" s="27"/>
      <c r="C562" s="27"/>
      <c r="D562" s="27"/>
      <c r="E562" s="27"/>
      <c r="F562" s="27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12.75" customHeight="1">
      <c r="A563" s="28"/>
      <c r="B563" s="27"/>
      <c r="C563" s="27"/>
      <c r="D563" s="27"/>
      <c r="E563" s="27"/>
      <c r="F563" s="27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12.75" customHeight="1">
      <c r="A564" s="28"/>
      <c r="B564" s="27"/>
      <c r="C564" s="27"/>
      <c r="D564" s="27"/>
      <c r="E564" s="27"/>
      <c r="F564" s="27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12.75" customHeight="1">
      <c r="A565" s="28"/>
      <c r="B565" s="27"/>
      <c r="C565" s="27"/>
      <c r="D565" s="27"/>
      <c r="E565" s="27"/>
      <c r="F565" s="27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12.75" customHeight="1">
      <c r="A566" s="28"/>
      <c r="B566" s="27"/>
      <c r="C566" s="27"/>
      <c r="D566" s="27"/>
      <c r="E566" s="27"/>
      <c r="F566" s="27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12.75" customHeight="1">
      <c r="A567" s="28"/>
      <c r="B567" s="27"/>
      <c r="C567" s="27"/>
      <c r="D567" s="27"/>
      <c r="E567" s="27"/>
      <c r="F567" s="27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12.75" customHeight="1">
      <c r="A568" s="28"/>
      <c r="B568" s="27"/>
      <c r="C568" s="27"/>
      <c r="D568" s="27"/>
      <c r="E568" s="27"/>
      <c r="F568" s="27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12.75" customHeight="1">
      <c r="A569" s="28"/>
      <c r="B569" s="27"/>
      <c r="C569" s="27"/>
      <c r="D569" s="27"/>
      <c r="E569" s="27"/>
      <c r="F569" s="27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12.75" customHeight="1">
      <c r="A570" s="28"/>
      <c r="B570" s="27"/>
      <c r="C570" s="27"/>
      <c r="D570" s="27"/>
      <c r="E570" s="27"/>
      <c r="F570" s="27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12.75" customHeight="1">
      <c r="A571" s="28"/>
      <c r="B571" s="27"/>
      <c r="C571" s="27"/>
      <c r="D571" s="27"/>
      <c r="E571" s="27"/>
      <c r="F571" s="27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12.75" customHeight="1">
      <c r="A572" s="28"/>
      <c r="B572" s="27"/>
      <c r="C572" s="27"/>
      <c r="D572" s="27"/>
      <c r="E572" s="27"/>
      <c r="F572" s="27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12.75" customHeight="1">
      <c r="A573" s="28"/>
      <c r="B573" s="27"/>
      <c r="C573" s="27"/>
      <c r="D573" s="27"/>
      <c r="E573" s="27"/>
      <c r="F573" s="27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12.75" customHeight="1">
      <c r="A574" s="28"/>
      <c r="B574" s="27"/>
      <c r="C574" s="27"/>
      <c r="D574" s="27"/>
      <c r="E574" s="27"/>
      <c r="F574" s="27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12.75" customHeight="1">
      <c r="A575" s="28"/>
      <c r="B575" s="27"/>
      <c r="C575" s="27"/>
      <c r="D575" s="27"/>
      <c r="E575" s="27"/>
      <c r="F575" s="27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12.75" customHeight="1">
      <c r="A576" s="28"/>
      <c r="B576" s="27"/>
      <c r="C576" s="27"/>
      <c r="D576" s="27"/>
      <c r="E576" s="27"/>
      <c r="F576" s="27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12.75" customHeight="1">
      <c r="A577" s="28"/>
      <c r="B577" s="27"/>
      <c r="C577" s="27"/>
      <c r="D577" s="27"/>
      <c r="E577" s="27"/>
      <c r="F577" s="27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12.75" customHeight="1">
      <c r="A578" s="28"/>
      <c r="B578" s="27"/>
      <c r="C578" s="27"/>
      <c r="D578" s="27"/>
      <c r="E578" s="27"/>
      <c r="F578" s="27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12.75" customHeight="1">
      <c r="A579" s="28"/>
      <c r="B579" s="27"/>
      <c r="C579" s="27"/>
      <c r="D579" s="27"/>
      <c r="E579" s="27"/>
      <c r="F579" s="27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12.75" customHeight="1">
      <c r="A580" s="28"/>
      <c r="B580" s="27"/>
      <c r="C580" s="27"/>
      <c r="D580" s="27"/>
      <c r="E580" s="27"/>
      <c r="F580" s="27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12.75" customHeight="1">
      <c r="A581" s="28"/>
      <c r="B581" s="27"/>
      <c r="C581" s="27"/>
      <c r="D581" s="27"/>
      <c r="E581" s="27"/>
      <c r="F581" s="27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12.75" customHeight="1">
      <c r="A582" s="28"/>
      <c r="B582" s="27"/>
      <c r="C582" s="27"/>
      <c r="D582" s="27"/>
      <c r="E582" s="27"/>
      <c r="F582" s="27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12.75" customHeight="1">
      <c r="A583" s="28"/>
      <c r="B583" s="27"/>
      <c r="C583" s="27"/>
      <c r="D583" s="27"/>
      <c r="E583" s="27"/>
      <c r="F583" s="27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12.75" customHeight="1">
      <c r="A584" s="28"/>
      <c r="B584" s="27"/>
      <c r="C584" s="27"/>
      <c r="D584" s="27"/>
      <c r="E584" s="27"/>
      <c r="F584" s="27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12.75" customHeight="1">
      <c r="A585" s="28"/>
      <c r="B585" s="27"/>
      <c r="C585" s="27"/>
      <c r="D585" s="27"/>
      <c r="E585" s="27"/>
      <c r="F585" s="27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12.75" customHeight="1">
      <c r="A586" s="28"/>
      <c r="B586" s="27"/>
      <c r="C586" s="27"/>
      <c r="D586" s="27"/>
      <c r="E586" s="27"/>
      <c r="F586" s="27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12.75" customHeight="1">
      <c r="A587" s="28"/>
      <c r="B587" s="27"/>
      <c r="C587" s="27"/>
      <c r="D587" s="27"/>
      <c r="E587" s="27"/>
      <c r="F587" s="27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12.75" customHeight="1">
      <c r="A588" s="28"/>
      <c r="B588" s="27"/>
      <c r="C588" s="27"/>
      <c r="D588" s="27"/>
      <c r="E588" s="27"/>
      <c r="F588" s="27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12.75" customHeight="1">
      <c r="A589" s="28"/>
      <c r="B589" s="27"/>
      <c r="C589" s="27"/>
      <c r="D589" s="27"/>
      <c r="E589" s="27"/>
      <c r="F589" s="27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12.75" customHeight="1">
      <c r="A590" s="28"/>
      <c r="B590" s="27"/>
      <c r="C590" s="27"/>
      <c r="D590" s="27"/>
      <c r="E590" s="27"/>
      <c r="F590" s="27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12.75" customHeight="1">
      <c r="A591" s="28"/>
      <c r="B591" s="27"/>
      <c r="C591" s="27"/>
      <c r="D591" s="27"/>
      <c r="E591" s="27"/>
      <c r="F591" s="27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12.75" customHeight="1">
      <c r="A592" s="28"/>
      <c r="B592" s="27"/>
      <c r="C592" s="27"/>
      <c r="D592" s="27"/>
      <c r="E592" s="27"/>
      <c r="F592" s="27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12.75" customHeight="1">
      <c r="A593" s="28"/>
      <c r="B593" s="27"/>
      <c r="C593" s="27"/>
      <c r="D593" s="27"/>
      <c r="E593" s="27"/>
      <c r="F593" s="27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12.75" customHeight="1">
      <c r="A594" s="28"/>
      <c r="B594" s="27"/>
      <c r="C594" s="27"/>
      <c r="D594" s="27"/>
      <c r="E594" s="27"/>
      <c r="F594" s="27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12.75" customHeight="1">
      <c r="A595" s="28"/>
      <c r="B595" s="27"/>
      <c r="C595" s="27"/>
      <c r="D595" s="27"/>
      <c r="E595" s="27"/>
      <c r="F595" s="27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12.75" customHeight="1">
      <c r="A596" s="28"/>
      <c r="B596" s="27"/>
      <c r="C596" s="27"/>
      <c r="D596" s="27"/>
      <c r="E596" s="27"/>
      <c r="F596" s="27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2.75" customHeight="1">
      <c r="A597" s="28"/>
      <c r="B597" s="27"/>
      <c r="C597" s="27"/>
      <c r="D597" s="27"/>
      <c r="E597" s="27"/>
      <c r="F597" s="27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2.75" customHeight="1">
      <c r="A598" s="28"/>
      <c r="B598" s="27"/>
      <c r="C598" s="27"/>
      <c r="D598" s="27"/>
      <c r="E598" s="27"/>
      <c r="F598" s="27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12.75" customHeight="1">
      <c r="A599" s="28"/>
      <c r="B599" s="27"/>
      <c r="C599" s="27"/>
      <c r="D599" s="27"/>
      <c r="E599" s="27"/>
      <c r="F599" s="27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12.75" customHeight="1">
      <c r="A600" s="28"/>
      <c r="B600" s="27"/>
      <c r="C600" s="27"/>
      <c r="D600" s="27"/>
      <c r="E600" s="27"/>
      <c r="F600" s="27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12.75" customHeight="1">
      <c r="A601" s="28"/>
      <c r="B601" s="27"/>
      <c r="C601" s="27"/>
      <c r="D601" s="27"/>
      <c r="E601" s="27"/>
      <c r="F601" s="27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12.75" customHeight="1">
      <c r="A602" s="28"/>
      <c r="B602" s="27"/>
      <c r="C602" s="27"/>
      <c r="D602" s="27"/>
      <c r="E602" s="27"/>
      <c r="F602" s="27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12.75" customHeight="1">
      <c r="A603" s="28"/>
      <c r="B603" s="27"/>
      <c r="C603" s="27"/>
      <c r="D603" s="27"/>
      <c r="E603" s="27"/>
      <c r="F603" s="27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12.75" customHeight="1">
      <c r="A604" s="28"/>
      <c r="B604" s="27"/>
      <c r="C604" s="27"/>
      <c r="D604" s="27"/>
      <c r="E604" s="27"/>
      <c r="F604" s="27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12.75" customHeight="1">
      <c r="A605" s="28"/>
      <c r="B605" s="27"/>
      <c r="C605" s="27"/>
      <c r="D605" s="27"/>
      <c r="E605" s="27"/>
      <c r="F605" s="27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12.75" customHeight="1">
      <c r="A606" s="28"/>
      <c r="B606" s="27"/>
      <c r="C606" s="27"/>
      <c r="D606" s="27"/>
      <c r="E606" s="27"/>
      <c r="F606" s="27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12.75" customHeight="1">
      <c r="A607" s="28"/>
      <c r="B607" s="27"/>
      <c r="C607" s="27"/>
      <c r="D607" s="27"/>
      <c r="E607" s="27"/>
      <c r="F607" s="27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12.75" customHeight="1">
      <c r="A608" s="28"/>
      <c r="B608" s="27"/>
      <c r="C608" s="27"/>
      <c r="D608" s="27"/>
      <c r="E608" s="27"/>
      <c r="F608" s="27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12.75" customHeight="1">
      <c r="A609" s="28"/>
      <c r="B609" s="27"/>
      <c r="C609" s="27"/>
      <c r="D609" s="27"/>
      <c r="E609" s="27"/>
      <c r="F609" s="27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12.75" customHeight="1">
      <c r="A610" s="28"/>
      <c r="B610" s="27"/>
      <c r="C610" s="27"/>
      <c r="D610" s="27"/>
      <c r="E610" s="27"/>
      <c r="F610" s="27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12.75" customHeight="1">
      <c r="A611" s="28"/>
      <c r="B611" s="27"/>
      <c r="C611" s="27"/>
      <c r="D611" s="27"/>
      <c r="E611" s="27"/>
      <c r="F611" s="27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12.75" customHeight="1">
      <c r="A612" s="28"/>
      <c r="B612" s="27"/>
      <c r="C612" s="27"/>
      <c r="D612" s="27"/>
      <c r="E612" s="27"/>
      <c r="F612" s="27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12.75" customHeight="1">
      <c r="A613" s="28"/>
      <c r="B613" s="27"/>
      <c r="C613" s="27"/>
      <c r="D613" s="27"/>
      <c r="E613" s="27"/>
      <c r="F613" s="27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12.75" customHeight="1">
      <c r="A614" s="28"/>
      <c r="B614" s="27"/>
      <c r="C614" s="27"/>
      <c r="D614" s="27"/>
      <c r="E614" s="27"/>
      <c r="F614" s="27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12.75" customHeight="1">
      <c r="A615" s="28"/>
      <c r="B615" s="27"/>
      <c r="C615" s="27"/>
      <c r="D615" s="27"/>
      <c r="E615" s="27"/>
      <c r="F615" s="27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12.75" customHeight="1">
      <c r="A616" s="28"/>
      <c r="B616" s="27"/>
      <c r="C616" s="27"/>
      <c r="D616" s="27"/>
      <c r="E616" s="27"/>
      <c r="F616" s="27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12.75" customHeight="1">
      <c r="A617" s="28"/>
      <c r="B617" s="27"/>
      <c r="C617" s="27"/>
      <c r="D617" s="27"/>
      <c r="E617" s="27"/>
      <c r="F617" s="27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12.75" customHeight="1">
      <c r="A618" s="28"/>
      <c r="B618" s="27"/>
      <c r="C618" s="27"/>
      <c r="D618" s="27"/>
      <c r="E618" s="27"/>
      <c r="F618" s="27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12.75" customHeight="1">
      <c r="A619" s="28"/>
      <c r="B619" s="27"/>
      <c r="C619" s="27"/>
      <c r="D619" s="27"/>
      <c r="E619" s="27"/>
      <c r="F619" s="27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12.75" customHeight="1">
      <c r="A620" s="28"/>
      <c r="B620" s="27"/>
      <c r="C620" s="27"/>
      <c r="D620" s="27"/>
      <c r="E620" s="27"/>
      <c r="F620" s="27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12.75" customHeight="1">
      <c r="A621" s="28"/>
      <c r="B621" s="27"/>
      <c r="C621" s="27"/>
      <c r="D621" s="27"/>
      <c r="E621" s="27"/>
      <c r="F621" s="27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12.75" customHeight="1">
      <c r="A622" s="28"/>
      <c r="B622" s="27"/>
      <c r="C622" s="27"/>
      <c r="D622" s="27"/>
      <c r="E622" s="27"/>
      <c r="F622" s="27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12.75" customHeight="1">
      <c r="A623" s="28"/>
      <c r="B623" s="27"/>
      <c r="C623" s="27"/>
      <c r="D623" s="27"/>
      <c r="E623" s="27"/>
      <c r="F623" s="27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12.75" customHeight="1">
      <c r="A624" s="28"/>
      <c r="B624" s="27"/>
      <c r="C624" s="27"/>
      <c r="D624" s="27"/>
      <c r="E624" s="27"/>
      <c r="F624" s="27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12.75" customHeight="1">
      <c r="A625" s="28"/>
      <c r="B625" s="27"/>
      <c r="C625" s="27"/>
      <c r="D625" s="27"/>
      <c r="E625" s="27"/>
      <c r="F625" s="27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12.75" customHeight="1">
      <c r="A626" s="28"/>
      <c r="B626" s="27"/>
      <c r="C626" s="27"/>
      <c r="D626" s="27"/>
      <c r="E626" s="27"/>
      <c r="F626" s="27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12.75" customHeight="1">
      <c r="A627" s="28"/>
      <c r="B627" s="27"/>
      <c r="C627" s="27"/>
      <c r="D627" s="27"/>
      <c r="E627" s="27"/>
      <c r="F627" s="27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12.75" customHeight="1">
      <c r="A628" s="28"/>
      <c r="B628" s="27"/>
      <c r="C628" s="27"/>
      <c r="D628" s="27"/>
      <c r="E628" s="27"/>
      <c r="F628" s="27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12.75" customHeight="1">
      <c r="A629" s="28"/>
      <c r="B629" s="27"/>
      <c r="C629" s="27"/>
      <c r="D629" s="27"/>
      <c r="E629" s="27"/>
      <c r="F629" s="27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12.75" customHeight="1">
      <c r="A630" s="28"/>
      <c r="B630" s="27"/>
      <c r="C630" s="27"/>
      <c r="D630" s="27"/>
      <c r="E630" s="27"/>
      <c r="F630" s="27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12.75" customHeight="1">
      <c r="A631" s="28"/>
      <c r="B631" s="27"/>
      <c r="C631" s="27"/>
      <c r="D631" s="27"/>
      <c r="E631" s="27"/>
      <c r="F631" s="27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12.75" customHeight="1">
      <c r="A632" s="28"/>
      <c r="B632" s="27"/>
      <c r="C632" s="27"/>
      <c r="D632" s="27"/>
      <c r="E632" s="27"/>
      <c r="F632" s="27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12.75" customHeight="1">
      <c r="A633" s="28"/>
      <c r="B633" s="27"/>
      <c r="C633" s="27"/>
      <c r="D633" s="27"/>
      <c r="E633" s="27"/>
      <c r="F633" s="27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12.75" customHeight="1">
      <c r="A634" s="28"/>
      <c r="B634" s="27"/>
      <c r="C634" s="27"/>
      <c r="D634" s="27"/>
      <c r="E634" s="27"/>
      <c r="F634" s="27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12.75" customHeight="1">
      <c r="A635" s="28"/>
      <c r="B635" s="27"/>
      <c r="C635" s="27"/>
      <c r="D635" s="27"/>
      <c r="E635" s="27"/>
      <c r="F635" s="27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12.75" customHeight="1">
      <c r="A636" s="28"/>
      <c r="B636" s="27"/>
      <c r="C636" s="27"/>
      <c r="D636" s="27"/>
      <c r="E636" s="27"/>
      <c r="F636" s="27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12.75" customHeight="1">
      <c r="A637" s="28"/>
      <c r="B637" s="27"/>
      <c r="C637" s="27"/>
      <c r="D637" s="27"/>
      <c r="E637" s="27"/>
      <c r="F637" s="27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12.75" customHeight="1">
      <c r="A638" s="28"/>
      <c r="B638" s="27"/>
      <c r="C638" s="27"/>
      <c r="D638" s="27"/>
      <c r="E638" s="27"/>
      <c r="F638" s="27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12.75" customHeight="1">
      <c r="A639" s="28"/>
      <c r="B639" s="27"/>
      <c r="C639" s="27"/>
      <c r="D639" s="27"/>
      <c r="E639" s="27"/>
      <c r="F639" s="27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12.75" customHeight="1">
      <c r="A640" s="28"/>
      <c r="B640" s="27"/>
      <c r="C640" s="27"/>
      <c r="D640" s="27"/>
      <c r="E640" s="27"/>
      <c r="F640" s="27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12.75" customHeight="1">
      <c r="A641" s="28"/>
      <c r="B641" s="27"/>
      <c r="C641" s="27"/>
      <c r="D641" s="27"/>
      <c r="E641" s="27"/>
      <c r="F641" s="27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12.75" customHeight="1">
      <c r="A642" s="28"/>
      <c r="B642" s="27"/>
      <c r="C642" s="27"/>
      <c r="D642" s="27"/>
      <c r="E642" s="27"/>
      <c r="F642" s="27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12.75" customHeight="1">
      <c r="A643" s="28"/>
      <c r="B643" s="27"/>
      <c r="C643" s="27"/>
      <c r="D643" s="27"/>
      <c r="E643" s="27"/>
      <c r="F643" s="27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12.75" customHeight="1">
      <c r="A644" s="28"/>
      <c r="B644" s="27"/>
      <c r="C644" s="27"/>
      <c r="D644" s="27"/>
      <c r="E644" s="27"/>
      <c r="F644" s="27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12.75" customHeight="1">
      <c r="A645" s="28"/>
      <c r="B645" s="27"/>
      <c r="C645" s="27"/>
      <c r="D645" s="27"/>
      <c r="E645" s="27"/>
      <c r="F645" s="27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12.75" customHeight="1">
      <c r="A646" s="28"/>
      <c r="B646" s="27"/>
      <c r="C646" s="27"/>
      <c r="D646" s="27"/>
      <c r="E646" s="27"/>
      <c r="F646" s="27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12.75" customHeight="1">
      <c r="A647" s="28"/>
      <c r="B647" s="27"/>
      <c r="C647" s="27"/>
      <c r="D647" s="27"/>
      <c r="E647" s="27"/>
      <c r="F647" s="27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12.75" customHeight="1">
      <c r="A648" s="28"/>
      <c r="B648" s="27"/>
      <c r="C648" s="27"/>
      <c r="D648" s="27"/>
      <c r="E648" s="27"/>
      <c r="F648" s="27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12.75" customHeight="1">
      <c r="A649" s="28"/>
      <c r="B649" s="27"/>
      <c r="C649" s="27"/>
      <c r="D649" s="27"/>
      <c r="E649" s="27"/>
      <c r="F649" s="27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12.75" customHeight="1">
      <c r="A650" s="28"/>
      <c r="B650" s="27"/>
      <c r="C650" s="27"/>
      <c r="D650" s="27"/>
      <c r="E650" s="27"/>
      <c r="F650" s="27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12.75" customHeight="1">
      <c r="A651" s="28"/>
      <c r="B651" s="27"/>
      <c r="C651" s="27"/>
      <c r="D651" s="27"/>
      <c r="E651" s="27"/>
      <c r="F651" s="27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12.75" customHeight="1">
      <c r="A652" s="28"/>
      <c r="B652" s="27"/>
      <c r="C652" s="27"/>
      <c r="D652" s="27"/>
      <c r="E652" s="27"/>
      <c r="F652" s="27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12.75" customHeight="1">
      <c r="A653" s="28"/>
      <c r="B653" s="27"/>
      <c r="C653" s="27"/>
      <c r="D653" s="27"/>
      <c r="E653" s="27"/>
      <c r="F653" s="27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12.75" customHeight="1">
      <c r="A654" s="28"/>
      <c r="B654" s="27"/>
      <c r="C654" s="27"/>
      <c r="D654" s="27"/>
      <c r="E654" s="27"/>
      <c r="F654" s="27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12.75" customHeight="1">
      <c r="A655" s="28"/>
      <c r="B655" s="27"/>
      <c r="C655" s="27"/>
      <c r="D655" s="27"/>
      <c r="E655" s="27"/>
      <c r="F655" s="27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12.75" customHeight="1">
      <c r="A656" s="28"/>
      <c r="B656" s="27"/>
      <c r="C656" s="27"/>
      <c r="D656" s="27"/>
      <c r="E656" s="27"/>
      <c r="F656" s="27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2.75" customHeight="1">
      <c r="A657" s="28"/>
      <c r="B657" s="27"/>
      <c r="C657" s="27"/>
      <c r="D657" s="27"/>
      <c r="E657" s="27"/>
      <c r="F657" s="27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2.75" customHeight="1">
      <c r="A658" s="28"/>
      <c r="B658" s="27"/>
      <c r="C658" s="27"/>
      <c r="D658" s="27"/>
      <c r="E658" s="27"/>
      <c r="F658" s="27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12.75" customHeight="1">
      <c r="A659" s="28"/>
      <c r="B659" s="27"/>
      <c r="C659" s="27"/>
      <c r="D659" s="27"/>
      <c r="E659" s="27"/>
      <c r="F659" s="27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12.75" customHeight="1">
      <c r="A660" s="28"/>
      <c r="B660" s="27"/>
      <c r="C660" s="27"/>
      <c r="D660" s="27"/>
      <c r="E660" s="27"/>
      <c r="F660" s="27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12.75" customHeight="1">
      <c r="A661" s="28"/>
      <c r="B661" s="27"/>
      <c r="C661" s="27"/>
      <c r="D661" s="27"/>
      <c r="E661" s="27"/>
      <c r="F661" s="27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12.75" customHeight="1">
      <c r="A662" s="28"/>
      <c r="B662" s="27"/>
      <c r="C662" s="27"/>
      <c r="D662" s="27"/>
      <c r="E662" s="27"/>
      <c r="F662" s="27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12.75" customHeight="1">
      <c r="A663" s="28"/>
      <c r="B663" s="27"/>
      <c r="C663" s="27"/>
      <c r="D663" s="27"/>
      <c r="E663" s="27"/>
      <c r="F663" s="27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12.75" customHeight="1">
      <c r="A664" s="28"/>
      <c r="B664" s="27"/>
      <c r="C664" s="27"/>
      <c r="D664" s="27"/>
      <c r="E664" s="27"/>
      <c r="F664" s="27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12.75" customHeight="1">
      <c r="A665" s="28"/>
      <c r="B665" s="27"/>
      <c r="C665" s="27"/>
      <c r="D665" s="27"/>
      <c r="E665" s="27"/>
      <c r="F665" s="27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12.75" customHeight="1">
      <c r="A666" s="28"/>
      <c r="B666" s="27"/>
      <c r="C666" s="27"/>
      <c r="D666" s="27"/>
      <c r="E666" s="27"/>
      <c r="F666" s="27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12.75" customHeight="1">
      <c r="A667" s="28"/>
      <c r="B667" s="27"/>
      <c r="C667" s="27"/>
      <c r="D667" s="27"/>
      <c r="E667" s="27"/>
      <c r="F667" s="27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12.75" customHeight="1">
      <c r="A668" s="28"/>
      <c r="B668" s="27"/>
      <c r="C668" s="27"/>
      <c r="D668" s="27"/>
      <c r="E668" s="27"/>
      <c r="F668" s="27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12.75" customHeight="1">
      <c r="A669" s="28"/>
      <c r="B669" s="27"/>
      <c r="C669" s="27"/>
      <c r="D669" s="27"/>
      <c r="E669" s="27"/>
      <c r="F669" s="27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12.75" customHeight="1">
      <c r="A670" s="28"/>
      <c r="B670" s="27"/>
      <c r="C670" s="27"/>
      <c r="D670" s="27"/>
      <c r="E670" s="27"/>
      <c r="F670" s="27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12.75" customHeight="1">
      <c r="A671" s="28"/>
      <c r="B671" s="27"/>
      <c r="C671" s="27"/>
      <c r="D671" s="27"/>
      <c r="E671" s="27"/>
      <c r="F671" s="27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12.75" customHeight="1">
      <c r="A672" s="28"/>
      <c r="B672" s="27"/>
      <c r="C672" s="27"/>
      <c r="D672" s="27"/>
      <c r="E672" s="27"/>
      <c r="F672" s="27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12.75" customHeight="1">
      <c r="A673" s="28"/>
      <c r="B673" s="27"/>
      <c r="C673" s="27"/>
      <c r="D673" s="27"/>
      <c r="E673" s="27"/>
      <c r="F673" s="27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12.75" customHeight="1">
      <c r="A674" s="28"/>
      <c r="B674" s="27"/>
      <c r="C674" s="27"/>
      <c r="D674" s="27"/>
      <c r="E674" s="27"/>
      <c r="F674" s="27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12.75" customHeight="1">
      <c r="A675" s="28"/>
      <c r="B675" s="27"/>
      <c r="C675" s="27"/>
      <c r="D675" s="27"/>
      <c r="E675" s="27"/>
      <c r="F675" s="27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12.75" customHeight="1">
      <c r="A676" s="28"/>
      <c r="B676" s="27"/>
      <c r="C676" s="27"/>
      <c r="D676" s="27"/>
      <c r="E676" s="27"/>
      <c r="F676" s="27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12.75" customHeight="1">
      <c r="A677" s="28"/>
      <c r="B677" s="27"/>
      <c r="C677" s="27"/>
      <c r="D677" s="27"/>
      <c r="E677" s="27"/>
      <c r="F677" s="27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12.75" customHeight="1">
      <c r="A678" s="28"/>
      <c r="B678" s="27"/>
      <c r="C678" s="27"/>
      <c r="D678" s="27"/>
      <c r="E678" s="27"/>
      <c r="F678" s="27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12.75" customHeight="1">
      <c r="A679" s="28"/>
      <c r="B679" s="27"/>
      <c r="C679" s="27"/>
      <c r="D679" s="27"/>
      <c r="E679" s="27"/>
      <c r="F679" s="27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12.75" customHeight="1">
      <c r="A680" s="28"/>
      <c r="B680" s="27"/>
      <c r="C680" s="27"/>
      <c r="D680" s="27"/>
      <c r="E680" s="27"/>
      <c r="F680" s="27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12.75" customHeight="1">
      <c r="A681" s="28"/>
      <c r="B681" s="27"/>
      <c r="C681" s="27"/>
      <c r="D681" s="27"/>
      <c r="E681" s="27"/>
      <c r="F681" s="27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12.75" customHeight="1">
      <c r="A682" s="28"/>
      <c r="B682" s="27"/>
      <c r="C682" s="27"/>
      <c r="D682" s="27"/>
      <c r="E682" s="27"/>
      <c r="F682" s="27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12.75" customHeight="1">
      <c r="A683" s="28"/>
      <c r="B683" s="27"/>
      <c r="C683" s="27"/>
      <c r="D683" s="27"/>
      <c r="E683" s="27"/>
      <c r="F683" s="27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12.75" customHeight="1">
      <c r="A684" s="28"/>
      <c r="B684" s="27"/>
      <c r="C684" s="27"/>
      <c r="D684" s="27"/>
      <c r="E684" s="27"/>
      <c r="F684" s="27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12.75" customHeight="1">
      <c r="A685" s="28"/>
      <c r="B685" s="27"/>
      <c r="C685" s="27"/>
      <c r="D685" s="27"/>
      <c r="E685" s="27"/>
      <c r="F685" s="27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12.75" customHeight="1">
      <c r="A686" s="28"/>
      <c r="B686" s="27"/>
      <c r="C686" s="27"/>
      <c r="D686" s="27"/>
      <c r="E686" s="27"/>
      <c r="F686" s="27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12.75" customHeight="1">
      <c r="A687" s="28"/>
      <c r="B687" s="27"/>
      <c r="C687" s="27"/>
      <c r="D687" s="27"/>
      <c r="E687" s="27"/>
      <c r="F687" s="27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12.75" customHeight="1">
      <c r="A688" s="28"/>
      <c r="B688" s="27"/>
      <c r="C688" s="27"/>
      <c r="D688" s="27"/>
      <c r="E688" s="27"/>
      <c r="F688" s="27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12.75" customHeight="1">
      <c r="A689" s="28"/>
      <c r="B689" s="27"/>
      <c r="C689" s="27"/>
      <c r="D689" s="27"/>
      <c r="E689" s="27"/>
      <c r="F689" s="27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12.75" customHeight="1">
      <c r="A690" s="28"/>
      <c r="B690" s="27"/>
      <c r="C690" s="27"/>
      <c r="D690" s="27"/>
      <c r="E690" s="27"/>
      <c r="F690" s="27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12.75" customHeight="1">
      <c r="A691" s="28"/>
      <c r="B691" s="27"/>
      <c r="C691" s="27"/>
      <c r="D691" s="27"/>
      <c r="E691" s="27"/>
      <c r="F691" s="27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12.75" customHeight="1">
      <c r="A692" s="28"/>
      <c r="B692" s="27"/>
      <c r="C692" s="27"/>
      <c r="D692" s="27"/>
      <c r="E692" s="27"/>
      <c r="F692" s="27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12.75" customHeight="1">
      <c r="A693" s="28"/>
      <c r="B693" s="27"/>
      <c r="C693" s="27"/>
      <c r="D693" s="27"/>
      <c r="E693" s="27"/>
      <c r="F693" s="27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12.75" customHeight="1">
      <c r="A694" s="28"/>
      <c r="B694" s="27"/>
      <c r="C694" s="27"/>
      <c r="D694" s="27"/>
      <c r="E694" s="27"/>
      <c r="F694" s="27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12.75" customHeight="1">
      <c r="A695" s="28"/>
      <c r="B695" s="27"/>
      <c r="C695" s="27"/>
      <c r="D695" s="27"/>
      <c r="E695" s="27"/>
      <c r="F695" s="27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12.75" customHeight="1">
      <c r="A696" s="28"/>
      <c r="B696" s="27"/>
      <c r="C696" s="27"/>
      <c r="D696" s="27"/>
      <c r="E696" s="27"/>
      <c r="F696" s="27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12.75" customHeight="1">
      <c r="A697" s="28"/>
      <c r="B697" s="27"/>
      <c r="C697" s="27"/>
      <c r="D697" s="27"/>
      <c r="E697" s="27"/>
      <c r="F697" s="27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12.75" customHeight="1">
      <c r="A698" s="28"/>
      <c r="B698" s="27"/>
      <c r="C698" s="27"/>
      <c r="D698" s="27"/>
      <c r="E698" s="27"/>
      <c r="F698" s="27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12.75" customHeight="1">
      <c r="A699" s="28"/>
      <c r="B699" s="27"/>
      <c r="C699" s="27"/>
      <c r="D699" s="27"/>
      <c r="E699" s="27"/>
      <c r="F699" s="27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12.75" customHeight="1">
      <c r="A700" s="28"/>
      <c r="B700" s="27"/>
      <c r="C700" s="27"/>
      <c r="D700" s="27"/>
      <c r="E700" s="27"/>
      <c r="F700" s="27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12.75" customHeight="1">
      <c r="A701" s="28"/>
      <c r="B701" s="27"/>
      <c r="C701" s="27"/>
      <c r="D701" s="27"/>
      <c r="E701" s="27"/>
      <c r="F701" s="27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12.75" customHeight="1">
      <c r="A702" s="28"/>
      <c r="B702" s="27"/>
      <c r="C702" s="27"/>
      <c r="D702" s="27"/>
      <c r="E702" s="27"/>
      <c r="F702" s="27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12.75" customHeight="1">
      <c r="A703" s="28"/>
      <c r="B703" s="27"/>
      <c r="C703" s="27"/>
      <c r="D703" s="27"/>
      <c r="E703" s="27"/>
      <c r="F703" s="27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12.75" customHeight="1">
      <c r="A704" s="28"/>
      <c r="B704" s="27"/>
      <c r="C704" s="27"/>
      <c r="D704" s="27"/>
      <c r="E704" s="27"/>
      <c r="F704" s="27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12.75" customHeight="1">
      <c r="A705" s="28"/>
      <c r="B705" s="27"/>
      <c r="C705" s="27"/>
      <c r="D705" s="27"/>
      <c r="E705" s="27"/>
      <c r="F705" s="27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12.75" customHeight="1">
      <c r="A706" s="28"/>
      <c r="B706" s="27"/>
      <c r="C706" s="27"/>
      <c r="D706" s="27"/>
      <c r="E706" s="27"/>
      <c r="F706" s="27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12.75" customHeight="1">
      <c r="A707" s="28"/>
      <c r="B707" s="27"/>
      <c r="C707" s="27"/>
      <c r="D707" s="27"/>
      <c r="E707" s="27"/>
      <c r="F707" s="27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12.75" customHeight="1">
      <c r="A708" s="28"/>
      <c r="B708" s="27"/>
      <c r="C708" s="27"/>
      <c r="D708" s="27"/>
      <c r="E708" s="27"/>
      <c r="F708" s="27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12.75" customHeight="1">
      <c r="A709" s="28"/>
      <c r="B709" s="27"/>
      <c r="C709" s="27"/>
      <c r="D709" s="27"/>
      <c r="E709" s="27"/>
      <c r="F709" s="27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12.75" customHeight="1">
      <c r="A710" s="28"/>
      <c r="B710" s="27"/>
      <c r="C710" s="27"/>
      <c r="D710" s="27"/>
      <c r="E710" s="27"/>
      <c r="F710" s="27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12.75" customHeight="1">
      <c r="A711" s="28"/>
      <c r="B711" s="27"/>
      <c r="C711" s="27"/>
      <c r="D711" s="27"/>
      <c r="E711" s="27"/>
      <c r="F711" s="27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12.75" customHeight="1">
      <c r="A712" s="28"/>
      <c r="B712" s="27"/>
      <c r="C712" s="27"/>
      <c r="D712" s="27"/>
      <c r="E712" s="27"/>
      <c r="F712" s="27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12.75" customHeight="1">
      <c r="A713" s="28"/>
      <c r="B713" s="27"/>
      <c r="C713" s="27"/>
      <c r="D713" s="27"/>
      <c r="E713" s="27"/>
      <c r="F713" s="27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12.75" customHeight="1">
      <c r="A714" s="28"/>
      <c r="B714" s="27"/>
      <c r="C714" s="27"/>
      <c r="D714" s="27"/>
      <c r="E714" s="27"/>
      <c r="F714" s="27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12.75" customHeight="1">
      <c r="A715" s="28"/>
      <c r="B715" s="27"/>
      <c r="C715" s="27"/>
      <c r="D715" s="27"/>
      <c r="E715" s="27"/>
      <c r="F715" s="27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12.75" customHeight="1">
      <c r="A716" s="28"/>
      <c r="B716" s="27"/>
      <c r="C716" s="27"/>
      <c r="D716" s="27"/>
      <c r="E716" s="27"/>
      <c r="F716" s="27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12.75" customHeight="1">
      <c r="A717" s="28"/>
      <c r="B717" s="27"/>
      <c r="C717" s="27"/>
      <c r="D717" s="27"/>
      <c r="E717" s="27"/>
      <c r="F717" s="27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12.75" customHeight="1">
      <c r="A718" s="28"/>
      <c r="B718" s="27"/>
      <c r="C718" s="27"/>
      <c r="D718" s="27"/>
      <c r="E718" s="27"/>
      <c r="F718" s="27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12.75" customHeight="1">
      <c r="A719" s="28"/>
      <c r="B719" s="27"/>
      <c r="C719" s="27"/>
      <c r="D719" s="27"/>
      <c r="E719" s="27"/>
      <c r="F719" s="27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12.75" customHeight="1">
      <c r="A720" s="28"/>
      <c r="B720" s="27"/>
      <c r="C720" s="27"/>
      <c r="D720" s="27"/>
      <c r="E720" s="27"/>
      <c r="F720" s="27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12.75" customHeight="1">
      <c r="A721" s="28"/>
      <c r="B721" s="27"/>
      <c r="C721" s="27"/>
      <c r="D721" s="27"/>
      <c r="E721" s="27"/>
      <c r="F721" s="27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12.75" customHeight="1">
      <c r="A722" s="28"/>
      <c r="B722" s="27"/>
      <c r="C722" s="27"/>
      <c r="D722" s="27"/>
      <c r="E722" s="27"/>
      <c r="F722" s="27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12.75" customHeight="1">
      <c r="A723" s="28"/>
      <c r="B723" s="27"/>
      <c r="C723" s="27"/>
      <c r="D723" s="27"/>
      <c r="E723" s="27"/>
      <c r="F723" s="27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12.75" customHeight="1">
      <c r="A724" s="28"/>
      <c r="B724" s="27"/>
      <c r="C724" s="27"/>
      <c r="D724" s="27"/>
      <c r="E724" s="27"/>
      <c r="F724" s="27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12.75" customHeight="1">
      <c r="A725" s="28"/>
      <c r="B725" s="27"/>
      <c r="C725" s="27"/>
      <c r="D725" s="27"/>
      <c r="E725" s="27"/>
      <c r="F725" s="27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12.75" customHeight="1">
      <c r="A726" s="28"/>
      <c r="B726" s="27"/>
      <c r="C726" s="27"/>
      <c r="D726" s="27"/>
      <c r="E726" s="27"/>
      <c r="F726" s="27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12.75" customHeight="1">
      <c r="A727" s="28"/>
      <c r="B727" s="27"/>
      <c r="C727" s="27"/>
      <c r="D727" s="27"/>
      <c r="E727" s="27"/>
      <c r="F727" s="27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12.75" customHeight="1">
      <c r="A728" s="28"/>
      <c r="B728" s="27"/>
      <c r="C728" s="27"/>
      <c r="D728" s="27"/>
      <c r="E728" s="27"/>
      <c r="F728" s="27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12.75" customHeight="1">
      <c r="A729" s="28"/>
      <c r="B729" s="27"/>
      <c r="C729" s="27"/>
      <c r="D729" s="27"/>
      <c r="E729" s="27"/>
      <c r="F729" s="27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12.75" customHeight="1">
      <c r="A730" s="28"/>
      <c r="B730" s="27"/>
      <c r="C730" s="27"/>
      <c r="D730" s="27"/>
      <c r="E730" s="27"/>
      <c r="F730" s="27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12.75" customHeight="1">
      <c r="A731" s="28"/>
      <c r="B731" s="27"/>
      <c r="C731" s="27"/>
      <c r="D731" s="27"/>
      <c r="E731" s="27"/>
      <c r="F731" s="27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12.75" customHeight="1">
      <c r="A732" s="28"/>
      <c r="B732" s="27"/>
      <c r="C732" s="27"/>
      <c r="D732" s="27"/>
      <c r="E732" s="27"/>
      <c r="F732" s="27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12.75" customHeight="1">
      <c r="A733" s="28"/>
      <c r="B733" s="27"/>
      <c r="C733" s="27"/>
      <c r="D733" s="27"/>
      <c r="E733" s="27"/>
      <c r="F733" s="27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12.75" customHeight="1">
      <c r="A734" s="28"/>
      <c r="B734" s="27"/>
      <c r="C734" s="27"/>
      <c r="D734" s="27"/>
      <c r="E734" s="27"/>
      <c r="F734" s="27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12.75" customHeight="1">
      <c r="A735" s="28"/>
      <c r="B735" s="27"/>
      <c r="C735" s="27"/>
      <c r="D735" s="27"/>
      <c r="E735" s="27"/>
      <c r="F735" s="27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12.75" customHeight="1">
      <c r="A736" s="28"/>
      <c r="B736" s="27"/>
      <c r="C736" s="27"/>
      <c r="D736" s="27"/>
      <c r="E736" s="27"/>
      <c r="F736" s="27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12.75" customHeight="1">
      <c r="A737" s="28"/>
      <c r="B737" s="27"/>
      <c r="C737" s="27"/>
      <c r="D737" s="27"/>
      <c r="E737" s="27"/>
      <c r="F737" s="27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12.75" customHeight="1">
      <c r="A738" s="28"/>
      <c r="B738" s="27"/>
      <c r="C738" s="27"/>
      <c r="D738" s="27"/>
      <c r="E738" s="27"/>
      <c r="F738" s="27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12.75" customHeight="1">
      <c r="A739" s="28"/>
      <c r="B739" s="27"/>
      <c r="C739" s="27"/>
      <c r="D739" s="27"/>
      <c r="E739" s="27"/>
      <c r="F739" s="27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12.75" customHeight="1">
      <c r="A740" s="28"/>
      <c r="B740" s="27"/>
      <c r="C740" s="27"/>
      <c r="D740" s="27"/>
      <c r="E740" s="27"/>
      <c r="F740" s="27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12.75" customHeight="1">
      <c r="A741" s="28"/>
      <c r="B741" s="27"/>
      <c r="C741" s="27"/>
      <c r="D741" s="27"/>
      <c r="E741" s="27"/>
      <c r="F741" s="27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12.75" customHeight="1">
      <c r="A742" s="28"/>
      <c r="B742" s="27"/>
      <c r="C742" s="27"/>
      <c r="D742" s="27"/>
      <c r="E742" s="27"/>
      <c r="F742" s="27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12.75" customHeight="1">
      <c r="A743" s="28"/>
      <c r="B743" s="27"/>
      <c r="C743" s="27"/>
      <c r="D743" s="27"/>
      <c r="E743" s="27"/>
      <c r="F743" s="27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12.75" customHeight="1">
      <c r="A744" s="28"/>
      <c r="B744" s="27"/>
      <c r="C744" s="27"/>
      <c r="D744" s="27"/>
      <c r="E744" s="27"/>
      <c r="F744" s="27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12.75" customHeight="1">
      <c r="A745" s="28"/>
      <c r="B745" s="27"/>
      <c r="C745" s="27"/>
      <c r="D745" s="27"/>
      <c r="E745" s="27"/>
      <c r="F745" s="27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12.75" customHeight="1">
      <c r="A746" s="28"/>
      <c r="B746" s="27"/>
      <c r="C746" s="27"/>
      <c r="D746" s="27"/>
      <c r="E746" s="27"/>
      <c r="F746" s="27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12.75" customHeight="1">
      <c r="A747" s="28"/>
      <c r="B747" s="27"/>
      <c r="C747" s="27"/>
      <c r="D747" s="27"/>
      <c r="E747" s="27"/>
      <c r="F747" s="27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12.75" customHeight="1">
      <c r="A748" s="28"/>
      <c r="B748" s="27"/>
      <c r="C748" s="27"/>
      <c r="D748" s="27"/>
      <c r="E748" s="27"/>
      <c r="F748" s="27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12.75" customHeight="1">
      <c r="A749" s="28"/>
      <c r="B749" s="27"/>
      <c r="C749" s="27"/>
      <c r="D749" s="27"/>
      <c r="E749" s="27"/>
      <c r="F749" s="27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12.75" customHeight="1">
      <c r="A750" s="28"/>
      <c r="B750" s="27"/>
      <c r="C750" s="27"/>
      <c r="D750" s="27"/>
      <c r="E750" s="27"/>
      <c r="F750" s="27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12.75" customHeight="1">
      <c r="A751" s="28"/>
      <c r="B751" s="27"/>
      <c r="C751" s="27"/>
      <c r="D751" s="27"/>
      <c r="E751" s="27"/>
      <c r="F751" s="27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12.75" customHeight="1">
      <c r="A752" s="28"/>
      <c r="B752" s="27"/>
      <c r="C752" s="27"/>
      <c r="D752" s="27"/>
      <c r="E752" s="27"/>
      <c r="F752" s="27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12.75" customHeight="1">
      <c r="A753" s="28"/>
      <c r="B753" s="27"/>
      <c r="C753" s="27"/>
      <c r="D753" s="27"/>
      <c r="E753" s="27"/>
      <c r="F753" s="27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12.75" customHeight="1">
      <c r="A754" s="28"/>
      <c r="B754" s="27"/>
      <c r="C754" s="27"/>
      <c r="D754" s="27"/>
      <c r="E754" s="27"/>
      <c r="F754" s="27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12.75" customHeight="1">
      <c r="A755" s="28"/>
      <c r="B755" s="27"/>
      <c r="C755" s="27"/>
      <c r="D755" s="27"/>
      <c r="E755" s="27"/>
      <c r="F755" s="27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12.75" customHeight="1">
      <c r="A756" s="28"/>
      <c r="B756" s="27"/>
      <c r="C756" s="27"/>
      <c r="D756" s="27"/>
      <c r="E756" s="27"/>
      <c r="F756" s="27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12.75" customHeight="1">
      <c r="A757" s="28"/>
      <c r="B757" s="27"/>
      <c r="C757" s="27"/>
      <c r="D757" s="27"/>
      <c r="E757" s="27"/>
      <c r="F757" s="27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12.75" customHeight="1">
      <c r="A758" s="28"/>
      <c r="B758" s="27"/>
      <c r="C758" s="27"/>
      <c r="D758" s="27"/>
      <c r="E758" s="27"/>
      <c r="F758" s="27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12.75" customHeight="1">
      <c r="A759" s="28"/>
      <c r="B759" s="27"/>
      <c r="C759" s="27"/>
      <c r="D759" s="27"/>
      <c r="E759" s="27"/>
      <c r="F759" s="27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12.75" customHeight="1">
      <c r="A760" s="28"/>
      <c r="B760" s="27"/>
      <c r="C760" s="27"/>
      <c r="D760" s="27"/>
      <c r="E760" s="27"/>
      <c r="F760" s="27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12.75" customHeight="1">
      <c r="A761" s="28"/>
      <c r="B761" s="27"/>
      <c r="C761" s="27"/>
      <c r="D761" s="27"/>
      <c r="E761" s="27"/>
      <c r="F761" s="27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12.75" customHeight="1">
      <c r="A762" s="28"/>
      <c r="B762" s="27"/>
      <c r="C762" s="27"/>
      <c r="D762" s="27"/>
      <c r="E762" s="27"/>
      <c r="F762" s="27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12.75" customHeight="1">
      <c r="A763" s="28"/>
      <c r="B763" s="27"/>
      <c r="C763" s="27"/>
      <c r="D763" s="27"/>
      <c r="E763" s="27"/>
      <c r="F763" s="27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12.75" customHeight="1">
      <c r="A764" s="28"/>
      <c r="B764" s="27"/>
      <c r="C764" s="27"/>
      <c r="D764" s="27"/>
      <c r="E764" s="27"/>
      <c r="F764" s="27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12.75" customHeight="1">
      <c r="A765" s="28"/>
      <c r="B765" s="27"/>
      <c r="C765" s="27"/>
      <c r="D765" s="27"/>
      <c r="E765" s="27"/>
      <c r="F765" s="27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12.75" customHeight="1">
      <c r="A766" s="28"/>
      <c r="B766" s="27"/>
      <c r="C766" s="27"/>
      <c r="D766" s="27"/>
      <c r="E766" s="27"/>
      <c r="F766" s="27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12.75" customHeight="1">
      <c r="A767" s="28"/>
      <c r="B767" s="27"/>
      <c r="C767" s="27"/>
      <c r="D767" s="27"/>
      <c r="E767" s="27"/>
      <c r="F767" s="27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12.75" customHeight="1">
      <c r="A768" s="28"/>
      <c r="B768" s="27"/>
      <c r="C768" s="27"/>
      <c r="D768" s="27"/>
      <c r="E768" s="27"/>
      <c r="F768" s="27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12.75" customHeight="1">
      <c r="A769" s="28"/>
      <c r="B769" s="27"/>
      <c r="C769" s="27"/>
      <c r="D769" s="27"/>
      <c r="E769" s="27"/>
      <c r="F769" s="27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12.75" customHeight="1">
      <c r="A770" s="28"/>
      <c r="B770" s="27"/>
      <c r="C770" s="27"/>
      <c r="D770" s="27"/>
      <c r="E770" s="27"/>
      <c r="F770" s="27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12.75" customHeight="1">
      <c r="A771" s="28"/>
      <c r="B771" s="27"/>
      <c r="C771" s="27"/>
      <c r="D771" s="27"/>
      <c r="E771" s="27"/>
      <c r="F771" s="27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12.75" customHeight="1">
      <c r="A772" s="28"/>
      <c r="B772" s="27"/>
      <c r="C772" s="27"/>
      <c r="D772" s="27"/>
      <c r="E772" s="27"/>
      <c r="F772" s="27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12.75" customHeight="1">
      <c r="A773" s="28"/>
      <c r="B773" s="27"/>
      <c r="C773" s="27"/>
      <c r="D773" s="27"/>
      <c r="E773" s="27"/>
      <c r="F773" s="27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12.75" customHeight="1">
      <c r="A774" s="28"/>
      <c r="B774" s="27"/>
      <c r="C774" s="27"/>
      <c r="D774" s="27"/>
      <c r="E774" s="27"/>
      <c r="F774" s="27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12.75" customHeight="1">
      <c r="A775" s="28"/>
      <c r="B775" s="27"/>
      <c r="C775" s="27"/>
      <c r="D775" s="27"/>
      <c r="E775" s="27"/>
      <c r="F775" s="27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12.75" customHeight="1">
      <c r="A776" s="28"/>
      <c r="B776" s="27"/>
      <c r="C776" s="27"/>
      <c r="D776" s="27"/>
      <c r="E776" s="27"/>
      <c r="F776" s="27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12.75" customHeight="1">
      <c r="A777" s="28"/>
      <c r="B777" s="27"/>
      <c r="C777" s="27"/>
      <c r="D777" s="27"/>
      <c r="E777" s="27"/>
      <c r="F777" s="27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12.75" customHeight="1">
      <c r="A778" s="28"/>
      <c r="B778" s="27"/>
      <c r="C778" s="27"/>
      <c r="D778" s="27"/>
      <c r="E778" s="27"/>
      <c r="F778" s="27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12.75" customHeight="1">
      <c r="A779" s="28"/>
      <c r="B779" s="27"/>
      <c r="C779" s="27"/>
      <c r="D779" s="27"/>
      <c r="E779" s="27"/>
      <c r="F779" s="27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12.75" customHeight="1">
      <c r="A780" s="28"/>
      <c r="B780" s="27"/>
      <c r="C780" s="27"/>
      <c r="D780" s="27"/>
      <c r="E780" s="27"/>
      <c r="F780" s="27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12.75" customHeight="1">
      <c r="A781" s="28"/>
      <c r="B781" s="27"/>
      <c r="C781" s="27"/>
      <c r="D781" s="27"/>
      <c r="E781" s="27"/>
      <c r="F781" s="27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12.75" customHeight="1">
      <c r="A782" s="28"/>
      <c r="B782" s="27"/>
      <c r="C782" s="27"/>
      <c r="D782" s="27"/>
      <c r="E782" s="27"/>
      <c r="F782" s="27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12.75" customHeight="1">
      <c r="A783" s="28"/>
      <c r="B783" s="27"/>
      <c r="C783" s="27"/>
      <c r="D783" s="27"/>
      <c r="E783" s="27"/>
      <c r="F783" s="27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12.75" customHeight="1">
      <c r="A784" s="28"/>
      <c r="B784" s="27"/>
      <c r="C784" s="27"/>
      <c r="D784" s="27"/>
      <c r="E784" s="27"/>
      <c r="F784" s="27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12.75" customHeight="1">
      <c r="A785" s="28"/>
      <c r="B785" s="27"/>
      <c r="C785" s="27"/>
      <c r="D785" s="27"/>
      <c r="E785" s="27"/>
      <c r="F785" s="27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12.75" customHeight="1">
      <c r="A786" s="28"/>
      <c r="B786" s="27"/>
      <c r="C786" s="27"/>
      <c r="D786" s="27"/>
      <c r="E786" s="27"/>
      <c r="F786" s="27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12.75" customHeight="1">
      <c r="A787" s="28"/>
      <c r="B787" s="27"/>
      <c r="C787" s="27"/>
      <c r="D787" s="27"/>
      <c r="E787" s="27"/>
      <c r="F787" s="27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12.75" customHeight="1">
      <c r="A788" s="28"/>
      <c r="B788" s="27"/>
      <c r="C788" s="27"/>
      <c r="D788" s="27"/>
      <c r="E788" s="27"/>
      <c r="F788" s="27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12.75" customHeight="1">
      <c r="A789" s="28"/>
      <c r="B789" s="27"/>
      <c r="C789" s="27"/>
      <c r="D789" s="27"/>
      <c r="E789" s="27"/>
      <c r="F789" s="27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12.75" customHeight="1">
      <c r="A790" s="28"/>
      <c r="B790" s="27"/>
      <c r="C790" s="27"/>
      <c r="D790" s="27"/>
      <c r="E790" s="27"/>
      <c r="F790" s="27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12.75" customHeight="1">
      <c r="A791" s="28"/>
      <c r="B791" s="27"/>
      <c r="C791" s="27"/>
      <c r="D791" s="27"/>
      <c r="E791" s="27"/>
      <c r="F791" s="27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12.75" customHeight="1">
      <c r="A792" s="28"/>
      <c r="B792" s="27"/>
      <c r="C792" s="27"/>
      <c r="D792" s="27"/>
      <c r="E792" s="27"/>
      <c r="F792" s="27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12.75" customHeight="1">
      <c r="A793" s="28"/>
      <c r="B793" s="27"/>
      <c r="C793" s="27"/>
      <c r="D793" s="27"/>
      <c r="E793" s="27"/>
      <c r="F793" s="27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12.75" customHeight="1">
      <c r="A794" s="28"/>
      <c r="B794" s="27"/>
      <c r="C794" s="27"/>
      <c r="D794" s="27"/>
      <c r="E794" s="27"/>
      <c r="F794" s="27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12.75" customHeight="1">
      <c r="A795" s="28"/>
      <c r="B795" s="27"/>
      <c r="C795" s="27"/>
      <c r="D795" s="27"/>
      <c r="E795" s="27"/>
      <c r="F795" s="27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12.75" customHeight="1">
      <c r="A796" s="28"/>
      <c r="B796" s="27"/>
      <c r="C796" s="27"/>
      <c r="D796" s="27"/>
      <c r="E796" s="27"/>
      <c r="F796" s="27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12.75" customHeight="1">
      <c r="A797" s="28"/>
      <c r="B797" s="27"/>
      <c r="C797" s="27"/>
      <c r="D797" s="27"/>
      <c r="E797" s="27"/>
      <c r="F797" s="27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12.75" customHeight="1">
      <c r="A798" s="28"/>
      <c r="B798" s="27"/>
      <c r="C798" s="27"/>
      <c r="D798" s="27"/>
      <c r="E798" s="27"/>
      <c r="F798" s="27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12.75" customHeight="1">
      <c r="A799" s="28"/>
      <c r="B799" s="27"/>
      <c r="C799" s="27"/>
      <c r="D799" s="27"/>
      <c r="E799" s="27"/>
      <c r="F799" s="27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12.75" customHeight="1">
      <c r="A800" s="28"/>
      <c r="B800" s="27"/>
      <c r="C800" s="27"/>
      <c r="D800" s="27"/>
      <c r="E800" s="27"/>
      <c r="F800" s="27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12.75" customHeight="1">
      <c r="A801" s="28"/>
      <c r="B801" s="27"/>
      <c r="C801" s="27"/>
      <c r="D801" s="27"/>
      <c r="E801" s="27"/>
      <c r="F801" s="27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12.75" customHeight="1">
      <c r="A802" s="28"/>
      <c r="B802" s="27"/>
      <c r="C802" s="27"/>
      <c r="D802" s="27"/>
      <c r="E802" s="27"/>
      <c r="F802" s="27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12.75" customHeight="1">
      <c r="A803" s="28"/>
      <c r="B803" s="27"/>
      <c r="C803" s="27"/>
      <c r="D803" s="27"/>
      <c r="E803" s="27"/>
      <c r="F803" s="27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12.75" customHeight="1">
      <c r="A804" s="28"/>
      <c r="B804" s="27"/>
      <c r="C804" s="27"/>
      <c r="D804" s="27"/>
      <c r="E804" s="27"/>
      <c r="F804" s="27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12.75" customHeight="1">
      <c r="A805" s="28"/>
      <c r="B805" s="27"/>
      <c r="C805" s="27"/>
      <c r="D805" s="27"/>
      <c r="E805" s="27"/>
      <c r="F805" s="27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12.75" customHeight="1">
      <c r="A806" s="28"/>
      <c r="B806" s="27"/>
      <c r="C806" s="27"/>
      <c r="D806" s="27"/>
      <c r="E806" s="27"/>
      <c r="F806" s="27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12.75" customHeight="1">
      <c r="A807" s="28"/>
      <c r="B807" s="27"/>
      <c r="C807" s="27"/>
      <c r="D807" s="27"/>
      <c r="E807" s="27"/>
      <c r="F807" s="27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12.75" customHeight="1">
      <c r="A808" s="28"/>
      <c r="B808" s="27"/>
      <c r="C808" s="27"/>
      <c r="D808" s="27"/>
      <c r="E808" s="27"/>
      <c r="F808" s="27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12.75" customHeight="1">
      <c r="A809" s="28"/>
      <c r="B809" s="27"/>
      <c r="C809" s="27"/>
      <c r="D809" s="27"/>
      <c r="E809" s="27"/>
      <c r="F809" s="27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12.75" customHeight="1">
      <c r="A810" s="28"/>
      <c r="B810" s="27"/>
      <c r="C810" s="27"/>
      <c r="D810" s="27"/>
      <c r="E810" s="27"/>
      <c r="F810" s="27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12.75" customHeight="1">
      <c r="A811" s="28"/>
      <c r="B811" s="27"/>
      <c r="C811" s="27"/>
      <c r="D811" s="27"/>
      <c r="E811" s="27"/>
      <c r="F811" s="27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12.75" customHeight="1">
      <c r="A812" s="28"/>
      <c r="B812" s="27"/>
      <c r="C812" s="27"/>
      <c r="D812" s="27"/>
      <c r="E812" s="27"/>
      <c r="F812" s="27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12.75" customHeight="1">
      <c r="A813" s="28"/>
      <c r="B813" s="27"/>
      <c r="C813" s="27"/>
      <c r="D813" s="27"/>
      <c r="E813" s="27"/>
      <c r="F813" s="27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12.75" customHeight="1">
      <c r="A814" s="28"/>
      <c r="B814" s="27"/>
      <c r="C814" s="27"/>
      <c r="D814" s="27"/>
      <c r="E814" s="27"/>
      <c r="F814" s="27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12.75" customHeight="1">
      <c r="A815" s="28"/>
      <c r="B815" s="27"/>
      <c r="C815" s="27"/>
      <c r="D815" s="27"/>
      <c r="E815" s="27"/>
      <c r="F815" s="27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12.75" customHeight="1">
      <c r="A816" s="28"/>
      <c r="B816" s="27"/>
      <c r="C816" s="27"/>
      <c r="D816" s="27"/>
      <c r="E816" s="27"/>
      <c r="F816" s="27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12.75" customHeight="1">
      <c r="A817" s="28"/>
      <c r="B817" s="27"/>
      <c r="C817" s="27"/>
      <c r="D817" s="27"/>
      <c r="E817" s="27"/>
      <c r="F817" s="27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12.75" customHeight="1">
      <c r="A818" s="28"/>
      <c r="B818" s="27"/>
      <c r="C818" s="27"/>
      <c r="D818" s="27"/>
      <c r="E818" s="27"/>
      <c r="F818" s="27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12.75" customHeight="1">
      <c r="A819" s="28"/>
      <c r="B819" s="27"/>
      <c r="C819" s="27"/>
      <c r="D819" s="27"/>
      <c r="E819" s="27"/>
      <c r="F819" s="27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12.75" customHeight="1">
      <c r="A820" s="28"/>
      <c r="B820" s="27"/>
      <c r="C820" s="27"/>
      <c r="D820" s="27"/>
      <c r="E820" s="27"/>
      <c r="F820" s="27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12.75" customHeight="1">
      <c r="A821" s="28"/>
      <c r="B821" s="27"/>
      <c r="C821" s="27"/>
      <c r="D821" s="27"/>
      <c r="E821" s="27"/>
      <c r="F821" s="27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12.75" customHeight="1">
      <c r="A822" s="28"/>
      <c r="B822" s="27"/>
      <c r="C822" s="27"/>
      <c r="D822" s="27"/>
      <c r="E822" s="27"/>
      <c r="F822" s="27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12.75" customHeight="1">
      <c r="A823" s="28"/>
      <c r="B823" s="27"/>
      <c r="C823" s="27"/>
      <c r="D823" s="27"/>
      <c r="E823" s="27"/>
      <c r="F823" s="27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12.75" customHeight="1">
      <c r="A824" s="28"/>
      <c r="B824" s="27"/>
      <c r="C824" s="27"/>
      <c r="D824" s="27"/>
      <c r="E824" s="27"/>
      <c r="F824" s="27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12.75" customHeight="1">
      <c r="A825" s="28"/>
      <c r="B825" s="27"/>
      <c r="C825" s="27"/>
      <c r="D825" s="27"/>
      <c r="E825" s="27"/>
      <c r="F825" s="27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12.75" customHeight="1">
      <c r="A826" s="28"/>
      <c r="B826" s="27"/>
      <c r="C826" s="27"/>
      <c r="D826" s="27"/>
      <c r="E826" s="27"/>
      <c r="F826" s="27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12.75" customHeight="1">
      <c r="A827" s="28"/>
      <c r="B827" s="27"/>
      <c r="C827" s="27"/>
      <c r="D827" s="27"/>
      <c r="E827" s="27"/>
      <c r="F827" s="27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12.75" customHeight="1">
      <c r="A828" s="28"/>
      <c r="B828" s="27"/>
      <c r="C828" s="27"/>
      <c r="D828" s="27"/>
      <c r="E828" s="27"/>
      <c r="F828" s="27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12.75" customHeight="1">
      <c r="A829" s="28"/>
      <c r="B829" s="27"/>
      <c r="C829" s="27"/>
      <c r="D829" s="27"/>
      <c r="E829" s="27"/>
      <c r="F829" s="27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12.75" customHeight="1">
      <c r="A830" s="28"/>
      <c r="B830" s="27"/>
      <c r="C830" s="27"/>
      <c r="D830" s="27"/>
      <c r="E830" s="27"/>
      <c r="F830" s="27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12.75" customHeight="1">
      <c r="A831" s="28"/>
      <c r="B831" s="27"/>
      <c r="C831" s="27"/>
      <c r="D831" s="27"/>
      <c r="E831" s="27"/>
      <c r="F831" s="27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12.75" customHeight="1">
      <c r="A832" s="28"/>
      <c r="B832" s="27"/>
      <c r="C832" s="27"/>
      <c r="D832" s="27"/>
      <c r="E832" s="27"/>
      <c r="F832" s="27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12.75" customHeight="1">
      <c r="A833" s="28"/>
      <c r="B833" s="27"/>
      <c r="C833" s="27"/>
      <c r="D833" s="27"/>
      <c r="E833" s="27"/>
      <c r="F833" s="27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12.75" customHeight="1">
      <c r="A834" s="28"/>
      <c r="B834" s="27"/>
      <c r="C834" s="27"/>
      <c r="D834" s="27"/>
      <c r="E834" s="27"/>
      <c r="F834" s="27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12.75" customHeight="1">
      <c r="A835" s="28"/>
      <c r="B835" s="27"/>
      <c r="C835" s="27"/>
      <c r="D835" s="27"/>
      <c r="E835" s="27"/>
      <c r="F835" s="27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12.75" customHeight="1">
      <c r="A836" s="28"/>
      <c r="B836" s="27"/>
      <c r="C836" s="27"/>
      <c r="D836" s="27"/>
      <c r="E836" s="27"/>
      <c r="F836" s="27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12.75" customHeight="1">
      <c r="A837" s="28"/>
      <c r="B837" s="27"/>
      <c r="C837" s="27"/>
      <c r="D837" s="27"/>
      <c r="E837" s="27"/>
      <c r="F837" s="27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12.75" customHeight="1">
      <c r="A838" s="28"/>
      <c r="B838" s="27"/>
      <c r="C838" s="27"/>
      <c r="D838" s="27"/>
      <c r="E838" s="27"/>
      <c r="F838" s="27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12.75" customHeight="1">
      <c r="A839" s="28"/>
      <c r="B839" s="27"/>
      <c r="C839" s="27"/>
      <c r="D839" s="27"/>
      <c r="E839" s="27"/>
      <c r="F839" s="27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12.75" customHeight="1">
      <c r="A840" s="28"/>
      <c r="B840" s="27"/>
      <c r="C840" s="27"/>
      <c r="D840" s="27"/>
      <c r="E840" s="27"/>
      <c r="F840" s="27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12.75" customHeight="1">
      <c r="A841" s="28"/>
      <c r="B841" s="27"/>
      <c r="C841" s="27"/>
      <c r="D841" s="27"/>
      <c r="E841" s="27"/>
      <c r="F841" s="27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12.75" customHeight="1">
      <c r="A842" s="28"/>
      <c r="B842" s="27"/>
      <c r="C842" s="27"/>
      <c r="D842" s="27"/>
      <c r="E842" s="27"/>
      <c r="F842" s="27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12.75" customHeight="1">
      <c r="A843" s="28"/>
      <c r="B843" s="27"/>
      <c r="C843" s="27"/>
      <c r="D843" s="27"/>
      <c r="E843" s="27"/>
      <c r="F843" s="27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12.75" customHeight="1">
      <c r="A844" s="28"/>
      <c r="B844" s="27"/>
      <c r="C844" s="27"/>
      <c r="D844" s="27"/>
      <c r="E844" s="27"/>
      <c r="F844" s="27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12.75" customHeight="1">
      <c r="A845" s="28"/>
      <c r="B845" s="27"/>
      <c r="C845" s="27"/>
      <c r="D845" s="27"/>
      <c r="E845" s="27"/>
      <c r="F845" s="27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12.75" customHeight="1">
      <c r="A846" s="28"/>
      <c r="B846" s="27"/>
      <c r="C846" s="27"/>
      <c r="D846" s="27"/>
      <c r="E846" s="27"/>
      <c r="F846" s="27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12.75" customHeight="1">
      <c r="A847" s="28"/>
      <c r="B847" s="27"/>
      <c r="C847" s="27"/>
      <c r="D847" s="27"/>
      <c r="E847" s="27"/>
      <c r="F847" s="27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12.75" customHeight="1">
      <c r="A848" s="28"/>
      <c r="B848" s="27"/>
      <c r="C848" s="27"/>
      <c r="D848" s="27"/>
      <c r="E848" s="27"/>
      <c r="F848" s="27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12.75" customHeight="1">
      <c r="A849" s="28"/>
      <c r="B849" s="27"/>
      <c r="C849" s="27"/>
      <c r="D849" s="27"/>
      <c r="E849" s="27"/>
      <c r="F849" s="27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12.75" customHeight="1">
      <c r="A850" s="28"/>
      <c r="B850" s="27"/>
      <c r="C850" s="27"/>
      <c r="D850" s="27"/>
      <c r="E850" s="27"/>
      <c r="F850" s="27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12.75" customHeight="1">
      <c r="A851" s="28"/>
      <c r="B851" s="27"/>
      <c r="C851" s="27"/>
      <c r="D851" s="27"/>
      <c r="E851" s="27"/>
      <c r="F851" s="27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12.75" customHeight="1">
      <c r="A852" s="28"/>
      <c r="B852" s="27"/>
      <c r="C852" s="27"/>
      <c r="D852" s="27"/>
      <c r="E852" s="27"/>
      <c r="F852" s="27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12.75" customHeight="1">
      <c r="A853" s="28"/>
      <c r="B853" s="27"/>
      <c r="C853" s="27"/>
      <c r="D853" s="27"/>
      <c r="E853" s="27"/>
      <c r="F853" s="27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12.75" customHeight="1">
      <c r="A854" s="28"/>
      <c r="B854" s="27"/>
      <c r="C854" s="27"/>
      <c r="D854" s="27"/>
      <c r="E854" s="27"/>
      <c r="F854" s="27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12.75" customHeight="1">
      <c r="A855" s="28"/>
      <c r="B855" s="27"/>
      <c r="C855" s="27"/>
      <c r="D855" s="27"/>
      <c r="E855" s="27"/>
      <c r="F855" s="27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12.75" customHeight="1">
      <c r="A856" s="28"/>
      <c r="B856" s="27"/>
      <c r="C856" s="27"/>
      <c r="D856" s="27"/>
      <c r="E856" s="27"/>
      <c r="F856" s="27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12.75" customHeight="1">
      <c r="A857" s="28"/>
      <c r="B857" s="27"/>
      <c r="C857" s="27"/>
      <c r="D857" s="27"/>
      <c r="E857" s="27"/>
      <c r="F857" s="27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12.75" customHeight="1">
      <c r="A858" s="28"/>
      <c r="B858" s="27"/>
      <c r="C858" s="27"/>
      <c r="D858" s="27"/>
      <c r="E858" s="27"/>
      <c r="F858" s="27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12.75" customHeight="1">
      <c r="A859" s="28"/>
      <c r="B859" s="27"/>
      <c r="C859" s="27"/>
      <c r="D859" s="27"/>
      <c r="E859" s="27"/>
      <c r="F859" s="27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12.75" customHeight="1">
      <c r="A860" s="28"/>
      <c r="B860" s="27"/>
      <c r="C860" s="27"/>
      <c r="D860" s="27"/>
      <c r="E860" s="27"/>
      <c r="F860" s="27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12.75" customHeight="1">
      <c r="A861" s="28"/>
      <c r="B861" s="27"/>
      <c r="C861" s="27"/>
      <c r="D861" s="27"/>
      <c r="E861" s="27"/>
      <c r="F861" s="27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12.75" customHeight="1">
      <c r="A862" s="28"/>
      <c r="B862" s="27"/>
      <c r="C862" s="27"/>
      <c r="D862" s="27"/>
      <c r="E862" s="27"/>
      <c r="F862" s="27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12.75" customHeight="1">
      <c r="A863" s="28"/>
      <c r="B863" s="27"/>
      <c r="C863" s="27"/>
      <c r="D863" s="27"/>
      <c r="E863" s="27"/>
      <c r="F863" s="27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12.75" customHeight="1">
      <c r="A864" s="28"/>
      <c r="B864" s="27"/>
      <c r="C864" s="27"/>
      <c r="D864" s="27"/>
      <c r="E864" s="27"/>
      <c r="F864" s="27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12.75" customHeight="1">
      <c r="A865" s="28"/>
      <c r="B865" s="27"/>
      <c r="C865" s="27"/>
      <c r="D865" s="27"/>
      <c r="E865" s="27"/>
      <c r="F865" s="27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12.75" customHeight="1">
      <c r="A866" s="28"/>
      <c r="B866" s="27"/>
      <c r="C866" s="27"/>
      <c r="D866" s="27"/>
      <c r="E866" s="27"/>
      <c r="F866" s="27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12.75" customHeight="1">
      <c r="A867" s="28"/>
      <c r="B867" s="27"/>
      <c r="C867" s="27"/>
      <c r="D867" s="27"/>
      <c r="E867" s="27"/>
      <c r="F867" s="27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12.75" customHeight="1">
      <c r="A868" s="28"/>
      <c r="B868" s="27"/>
      <c r="C868" s="27"/>
      <c r="D868" s="27"/>
      <c r="E868" s="27"/>
      <c r="F868" s="27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12.75" customHeight="1">
      <c r="A869" s="28"/>
      <c r="B869" s="27"/>
      <c r="C869" s="27"/>
      <c r="D869" s="27"/>
      <c r="E869" s="27"/>
      <c r="F869" s="27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12.75" customHeight="1">
      <c r="A870" s="28"/>
      <c r="B870" s="27"/>
      <c r="C870" s="27"/>
      <c r="D870" s="27"/>
      <c r="E870" s="27"/>
      <c r="F870" s="27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12.75" customHeight="1">
      <c r="A871" s="28"/>
      <c r="B871" s="27"/>
      <c r="C871" s="27"/>
      <c r="D871" s="27"/>
      <c r="E871" s="27"/>
      <c r="F871" s="27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12.75" customHeight="1">
      <c r="A872" s="28"/>
      <c r="B872" s="27"/>
      <c r="C872" s="27"/>
      <c r="D872" s="27"/>
      <c r="E872" s="27"/>
      <c r="F872" s="27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12.75" customHeight="1">
      <c r="A873" s="28"/>
      <c r="B873" s="27"/>
      <c r="C873" s="27"/>
      <c r="D873" s="27"/>
      <c r="E873" s="27"/>
      <c r="F873" s="27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12.75" customHeight="1">
      <c r="A874" s="28"/>
      <c r="B874" s="27"/>
      <c r="C874" s="27"/>
      <c r="D874" s="27"/>
      <c r="E874" s="27"/>
      <c r="F874" s="27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12.75" customHeight="1">
      <c r="A875" s="28"/>
      <c r="B875" s="27"/>
      <c r="C875" s="27"/>
      <c r="D875" s="27"/>
      <c r="E875" s="27"/>
      <c r="F875" s="27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12.75" customHeight="1">
      <c r="A876" s="28"/>
      <c r="B876" s="27"/>
      <c r="C876" s="27"/>
      <c r="D876" s="27"/>
      <c r="E876" s="27"/>
      <c r="F876" s="27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12.75" customHeight="1">
      <c r="A877" s="28"/>
      <c r="B877" s="27"/>
      <c r="C877" s="27"/>
      <c r="D877" s="27"/>
      <c r="E877" s="27"/>
      <c r="F877" s="27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12.75" customHeight="1">
      <c r="A878" s="28"/>
      <c r="B878" s="27"/>
      <c r="C878" s="27"/>
      <c r="D878" s="27"/>
      <c r="E878" s="27"/>
      <c r="F878" s="27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12.75" customHeight="1">
      <c r="A879" s="28"/>
      <c r="B879" s="27"/>
      <c r="C879" s="27"/>
      <c r="D879" s="27"/>
      <c r="E879" s="27"/>
      <c r="F879" s="27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12.75" customHeight="1">
      <c r="A880" s="28"/>
      <c r="B880" s="27"/>
      <c r="C880" s="27"/>
      <c r="D880" s="27"/>
      <c r="E880" s="27"/>
      <c r="F880" s="27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12.75" customHeight="1">
      <c r="A881" s="28"/>
      <c r="B881" s="27"/>
      <c r="C881" s="27"/>
      <c r="D881" s="27"/>
      <c r="E881" s="27"/>
      <c r="F881" s="27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12.75" customHeight="1">
      <c r="A882" s="28"/>
      <c r="B882" s="27"/>
      <c r="C882" s="27"/>
      <c r="D882" s="27"/>
      <c r="E882" s="27"/>
      <c r="F882" s="27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12.75" customHeight="1">
      <c r="A883" s="28"/>
      <c r="B883" s="27"/>
      <c r="C883" s="27"/>
      <c r="D883" s="27"/>
      <c r="E883" s="27"/>
      <c r="F883" s="27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12.75" customHeight="1">
      <c r="A884" s="28"/>
      <c r="B884" s="27"/>
      <c r="C884" s="27"/>
      <c r="D884" s="27"/>
      <c r="E884" s="27"/>
      <c r="F884" s="27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12.75" customHeight="1">
      <c r="A885" s="28"/>
      <c r="B885" s="27"/>
      <c r="C885" s="27"/>
      <c r="D885" s="27"/>
      <c r="E885" s="27"/>
      <c r="F885" s="27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12.75" customHeight="1">
      <c r="A886" s="28"/>
      <c r="B886" s="27"/>
      <c r="C886" s="27"/>
      <c r="D886" s="27"/>
      <c r="E886" s="27"/>
      <c r="F886" s="27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12.75" customHeight="1">
      <c r="A887" s="28"/>
      <c r="B887" s="27"/>
      <c r="C887" s="27"/>
      <c r="D887" s="27"/>
      <c r="E887" s="27"/>
      <c r="F887" s="27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12.75" customHeight="1">
      <c r="A888" s="28"/>
      <c r="B888" s="27"/>
      <c r="C888" s="27"/>
      <c r="D888" s="27"/>
      <c r="E888" s="27"/>
      <c r="F888" s="27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12.75" customHeight="1">
      <c r="A889" s="28"/>
      <c r="B889" s="27"/>
      <c r="C889" s="27"/>
      <c r="D889" s="27"/>
      <c r="E889" s="27"/>
      <c r="F889" s="27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12.75" customHeight="1">
      <c r="A890" s="28"/>
      <c r="B890" s="27"/>
      <c r="C890" s="27"/>
      <c r="D890" s="27"/>
      <c r="E890" s="27"/>
      <c r="F890" s="27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12.75" customHeight="1">
      <c r="A891" s="28"/>
      <c r="B891" s="27"/>
      <c r="C891" s="27"/>
      <c r="D891" s="27"/>
      <c r="E891" s="27"/>
      <c r="F891" s="27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12.75" customHeight="1">
      <c r="A892" s="28"/>
      <c r="B892" s="27"/>
      <c r="C892" s="27"/>
      <c r="D892" s="27"/>
      <c r="E892" s="27"/>
      <c r="F892" s="27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12.75" customHeight="1">
      <c r="A893" s="28"/>
      <c r="B893" s="27"/>
      <c r="C893" s="27"/>
      <c r="D893" s="27"/>
      <c r="E893" s="27"/>
      <c r="F893" s="27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12.75" customHeight="1">
      <c r="A894" s="28"/>
      <c r="B894" s="27"/>
      <c r="C894" s="27"/>
      <c r="D894" s="27"/>
      <c r="E894" s="27"/>
      <c r="F894" s="27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12.75" customHeight="1">
      <c r="A895" s="28"/>
      <c r="B895" s="27"/>
      <c r="C895" s="27"/>
      <c r="D895" s="27"/>
      <c r="E895" s="27"/>
      <c r="F895" s="27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12.75" customHeight="1">
      <c r="A896" s="28"/>
      <c r="B896" s="27"/>
      <c r="C896" s="27"/>
      <c r="D896" s="27"/>
      <c r="E896" s="27"/>
      <c r="F896" s="27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12.75" customHeight="1">
      <c r="A897" s="28"/>
      <c r="B897" s="27"/>
      <c r="C897" s="27"/>
      <c r="D897" s="27"/>
      <c r="E897" s="27"/>
      <c r="F897" s="27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12.75" customHeight="1">
      <c r="A898" s="28"/>
      <c r="B898" s="27"/>
      <c r="C898" s="27"/>
      <c r="D898" s="27"/>
      <c r="E898" s="27"/>
      <c r="F898" s="27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12.75" customHeight="1">
      <c r="A899" s="28"/>
      <c r="B899" s="27"/>
      <c r="C899" s="27"/>
      <c r="D899" s="27"/>
      <c r="E899" s="27"/>
      <c r="F899" s="27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12.75" customHeight="1">
      <c r="A900" s="28"/>
      <c r="B900" s="27"/>
      <c r="C900" s="27"/>
      <c r="D900" s="27"/>
      <c r="E900" s="27"/>
      <c r="F900" s="27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12.75" customHeight="1">
      <c r="A901" s="28"/>
      <c r="B901" s="27"/>
      <c r="C901" s="27"/>
      <c r="D901" s="27"/>
      <c r="E901" s="27"/>
      <c r="F901" s="27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12.75" customHeight="1">
      <c r="A902" s="28"/>
      <c r="B902" s="27"/>
      <c r="C902" s="27"/>
      <c r="D902" s="27"/>
      <c r="E902" s="27"/>
      <c r="F902" s="27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12.75" customHeight="1">
      <c r="A903" s="28"/>
      <c r="B903" s="27"/>
      <c r="C903" s="27"/>
      <c r="D903" s="27"/>
      <c r="E903" s="27"/>
      <c r="F903" s="27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12.75" customHeight="1">
      <c r="A904" s="28"/>
      <c r="B904" s="27"/>
      <c r="C904" s="27"/>
      <c r="D904" s="27"/>
      <c r="E904" s="27"/>
      <c r="F904" s="27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12.75" customHeight="1">
      <c r="A905" s="28"/>
      <c r="B905" s="27"/>
      <c r="C905" s="27"/>
      <c r="D905" s="27"/>
      <c r="E905" s="27"/>
      <c r="F905" s="27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12.75" customHeight="1">
      <c r="A906" s="28"/>
      <c r="B906" s="27"/>
      <c r="C906" s="27"/>
      <c r="D906" s="27"/>
      <c r="E906" s="27"/>
      <c r="F906" s="27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12.75" customHeight="1">
      <c r="A907" s="28"/>
      <c r="B907" s="27"/>
      <c r="C907" s="27"/>
      <c r="D907" s="27"/>
      <c r="E907" s="27"/>
      <c r="F907" s="27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12.75" customHeight="1">
      <c r="A908" s="28"/>
      <c r="B908" s="27"/>
      <c r="C908" s="27"/>
      <c r="D908" s="27"/>
      <c r="E908" s="27"/>
      <c r="F908" s="27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12.75" customHeight="1">
      <c r="A909" s="28"/>
      <c r="B909" s="27"/>
      <c r="C909" s="27"/>
      <c r="D909" s="27"/>
      <c r="E909" s="27"/>
      <c r="F909" s="27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12.75" customHeight="1">
      <c r="A910" s="28"/>
      <c r="B910" s="27"/>
      <c r="C910" s="27"/>
      <c r="D910" s="27"/>
      <c r="E910" s="27"/>
      <c r="F910" s="27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12.75" customHeight="1">
      <c r="A911" s="28"/>
      <c r="B911" s="27"/>
      <c r="C911" s="27"/>
      <c r="D911" s="27"/>
      <c r="E911" s="27"/>
      <c r="F911" s="27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12.75" customHeight="1">
      <c r="A912" s="28"/>
      <c r="B912" s="27"/>
      <c r="C912" s="27"/>
      <c r="D912" s="27"/>
      <c r="E912" s="27"/>
      <c r="F912" s="27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12.75" customHeight="1">
      <c r="A913" s="28"/>
      <c r="B913" s="27"/>
      <c r="C913" s="27"/>
      <c r="D913" s="27"/>
      <c r="E913" s="27"/>
      <c r="F913" s="27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12.75" customHeight="1">
      <c r="A914" s="28"/>
      <c r="B914" s="27"/>
      <c r="C914" s="27"/>
      <c r="D914" s="27"/>
      <c r="E914" s="27"/>
      <c r="F914" s="27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12.75" customHeight="1">
      <c r="A915" s="28"/>
      <c r="B915" s="27"/>
      <c r="C915" s="27"/>
      <c r="D915" s="27"/>
      <c r="E915" s="27"/>
      <c r="F915" s="27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12.75" customHeight="1">
      <c r="A916" s="28"/>
      <c r="B916" s="27"/>
      <c r="C916" s="27"/>
      <c r="D916" s="27"/>
      <c r="E916" s="27"/>
      <c r="F916" s="27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12.75" customHeight="1">
      <c r="A917" s="28"/>
      <c r="B917" s="27"/>
      <c r="C917" s="27"/>
      <c r="D917" s="27"/>
      <c r="E917" s="27"/>
      <c r="F917" s="27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12.75" customHeight="1">
      <c r="A918" s="28"/>
      <c r="B918" s="27"/>
      <c r="C918" s="27"/>
      <c r="D918" s="27"/>
      <c r="E918" s="27"/>
      <c r="F918" s="27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12.75" customHeight="1">
      <c r="A919" s="28"/>
      <c r="B919" s="27"/>
      <c r="C919" s="27"/>
      <c r="D919" s="27"/>
      <c r="E919" s="27"/>
      <c r="F919" s="27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12.75" customHeight="1">
      <c r="A920" s="28"/>
      <c r="B920" s="27"/>
      <c r="C920" s="27"/>
      <c r="D920" s="27"/>
      <c r="E920" s="27"/>
      <c r="F920" s="27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12.75" customHeight="1">
      <c r="A921" s="28"/>
      <c r="B921" s="27"/>
      <c r="C921" s="27"/>
      <c r="D921" s="27"/>
      <c r="E921" s="27"/>
      <c r="F921" s="27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12.75" customHeight="1">
      <c r="A922" s="28"/>
      <c r="B922" s="27"/>
      <c r="C922" s="27"/>
      <c r="D922" s="27"/>
      <c r="E922" s="27"/>
      <c r="F922" s="27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12.75" customHeight="1">
      <c r="A923" s="28"/>
      <c r="B923" s="27"/>
      <c r="C923" s="27"/>
      <c r="D923" s="27"/>
      <c r="E923" s="27"/>
      <c r="F923" s="27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12.75" customHeight="1">
      <c r="A924" s="28"/>
      <c r="B924" s="27"/>
      <c r="C924" s="27"/>
      <c r="D924" s="27"/>
      <c r="E924" s="27"/>
      <c r="F924" s="27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12.75" customHeight="1">
      <c r="A925" s="28"/>
      <c r="B925" s="27"/>
      <c r="C925" s="27"/>
      <c r="D925" s="27"/>
      <c r="E925" s="27"/>
      <c r="F925" s="27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12.75" customHeight="1">
      <c r="A926" s="28"/>
      <c r="B926" s="27"/>
      <c r="C926" s="27"/>
      <c r="D926" s="27"/>
      <c r="E926" s="27"/>
      <c r="F926" s="27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12.75" customHeight="1">
      <c r="A927" s="28"/>
      <c r="B927" s="27"/>
      <c r="C927" s="27"/>
      <c r="D927" s="27"/>
      <c r="E927" s="27"/>
      <c r="F927" s="27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12.75" customHeight="1">
      <c r="A928" s="28"/>
      <c r="B928" s="27"/>
      <c r="C928" s="27"/>
      <c r="D928" s="27"/>
      <c r="E928" s="27"/>
      <c r="F928" s="27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12.75" customHeight="1">
      <c r="A929" s="28"/>
      <c r="B929" s="27"/>
      <c r="C929" s="27"/>
      <c r="D929" s="27"/>
      <c r="E929" s="27"/>
      <c r="F929" s="27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12.75" customHeight="1">
      <c r="A930" s="28"/>
      <c r="B930" s="27"/>
      <c r="C930" s="27"/>
      <c r="D930" s="27"/>
      <c r="E930" s="27"/>
      <c r="F930" s="27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12.75" customHeight="1">
      <c r="A931" s="28"/>
      <c r="B931" s="27"/>
      <c r="C931" s="27"/>
      <c r="D931" s="27"/>
      <c r="E931" s="27"/>
      <c r="F931" s="27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12.75" customHeight="1">
      <c r="A932" s="28"/>
      <c r="B932" s="27"/>
      <c r="C932" s="27"/>
      <c r="D932" s="27"/>
      <c r="E932" s="27"/>
      <c r="F932" s="27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12.75" customHeight="1">
      <c r="A933" s="28"/>
      <c r="B933" s="27"/>
      <c r="C933" s="27"/>
      <c r="D933" s="27"/>
      <c r="E933" s="27"/>
      <c r="F933" s="27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12.75" customHeight="1">
      <c r="A934" s="28"/>
      <c r="B934" s="27"/>
      <c r="C934" s="27"/>
      <c r="D934" s="27"/>
      <c r="E934" s="27"/>
      <c r="F934" s="27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12.75" customHeight="1">
      <c r="A935" s="28"/>
      <c r="B935" s="27"/>
      <c r="C935" s="27"/>
      <c r="D935" s="27"/>
      <c r="E935" s="27"/>
      <c r="F935" s="27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12.75" customHeight="1">
      <c r="A936" s="28"/>
      <c r="B936" s="27"/>
      <c r="C936" s="27"/>
      <c r="D936" s="27"/>
      <c r="E936" s="27"/>
      <c r="F936" s="27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12.75" customHeight="1">
      <c r="A937" s="28"/>
      <c r="B937" s="27"/>
      <c r="C937" s="27"/>
      <c r="D937" s="27"/>
      <c r="E937" s="27"/>
      <c r="F937" s="27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12.75" customHeight="1">
      <c r="A938" s="28"/>
      <c r="B938" s="27"/>
      <c r="C938" s="27"/>
      <c r="D938" s="27"/>
      <c r="E938" s="27"/>
      <c r="F938" s="27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12.75" customHeight="1">
      <c r="A939" s="28"/>
      <c r="B939" s="27"/>
      <c r="C939" s="27"/>
      <c r="D939" s="27"/>
      <c r="E939" s="27"/>
      <c r="F939" s="27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12.75" customHeight="1">
      <c r="A940" s="28"/>
      <c r="B940" s="27"/>
      <c r="C940" s="27"/>
      <c r="D940" s="27"/>
      <c r="E940" s="27"/>
      <c r="F940" s="27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12.75" customHeight="1">
      <c r="A941" s="28"/>
      <c r="B941" s="27"/>
      <c r="C941" s="27"/>
      <c r="D941" s="27"/>
      <c r="E941" s="27"/>
      <c r="F941" s="27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12.75" customHeight="1">
      <c r="A942" s="28"/>
      <c r="B942" s="27"/>
      <c r="C942" s="27"/>
      <c r="D942" s="27"/>
      <c r="E942" s="27"/>
      <c r="F942" s="27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12.75" customHeight="1">
      <c r="A943" s="28"/>
      <c r="B943" s="27"/>
      <c r="C943" s="27"/>
      <c r="D943" s="27"/>
      <c r="E943" s="27"/>
      <c r="F943" s="27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12.75" customHeight="1">
      <c r="A944" s="28"/>
      <c r="B944" s="27"/>
      <c r="C944" s="27"/>
      <c r="D944" s="27"/>
      <c r="E944" s="27"/>
      <c r="F944" s="27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12.75" customHeight="1">
      <c r="A945" s="28"/>
      <c r="B945" s="27"/>
      <c r="C945" s="27"/>
      <c r="D945" s="27"/>
      <c r="E945" s="27"/>
      <c r="F945" s="27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12.75" customHeight="1">
      <c r="A946" s="28"/>
      <c r="B946" s="27"/>
      <c r="C946" s="27"/>
      <c r="D946" s="27"/>
      <c r="E946" s="27"/>
      <c r="F946" s="27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12.75" customHeight="1">
      <c r="A947" s="28"/>
      <c r="B947" s="27"/>
      <c r="C947" s="27"/>
      <c r="D947" s="27"/>
      <c r="E947" s="27"/>
      <c r="F947" s="27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12.75" customHeight="1">
      <c r="A948" s="28"/>
      <c r="B948" s="27"/>
      <c r="C948" s="27"/>
      <c r="D948" s="27"/>
      <c r="E948" s="27"/>
      <c r="F948" s="27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12.75" customHeight="1">
      <c r="A949" s="28"/>
      <c r="B949" s="27"/>
      <c r="C949" s="27"/>
      <c r="D949" s="27"/>
      <c r="E949" s="27"/>
      <c r="F949" s="27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12.75" customHeight="1">
      <c r="A950" s="28"/>
      <c r="B950" s="27"/>
      <c r="C950" s="27"/>
      <c r="D950" s="27"/>
      <c r="E950" s="27"/>
      <c r="F950" s="27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12.75" customHeight="1">
      <c r="A951" s="28"/>
      <c r="B951" s="27"/>
      <c r="C951" s="27"/>
      <c r="D951" s="27"/>
      <c r="E951" s="27"/>
      <c r="F951" s="27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12.75" customHeight="1">
      <c r="A952" s="28"/>
      <c r="B952" s="27"/>
      <c r="C952" s="27"/>
      <c r="D952" s="27"/>
      <c r="E952" s="27"/>
      <c r="F952" s="27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12.75" customHeight="1">
      <c r="A953" s="28"/>
      <c r="B953" s="27"/>
      <c r="C953" s="27"/>
      <c r="D953" s="27"/>
      <c r="E953" s="27"/>
      <c r="F953" s="27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12.75" customHeight="1">
      <c r="A954" s="28"/>
      <c r="B954" s="27"/>
      <c r="C954" s="27"/>
      <c r="D954" s="27"/>
      <c r="E954" s="27"/>
      <c r="F954" s="27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12.75" customHeight="1">
      <c r="A955" s="28"/>
      <c r="B955" s="27"/>
      <c r="C955" s="27"/>
      <c r="D955" s="27"/>
      <c r="E955" s="27"/>
      <c r="F955" s="27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12.75" customHeight="1">
      <c r="A956" s="28"/>
      <c r="B956" s="27"/>
      <c r="C956" s="27"/>
      <c r="D956" s="27"/>
      <c r="E956" s="27"/>
      <c r="F956" s="27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12.75" customHeight="1">
      <c r="A957" s="28"/>
      <c r="B957" s="27"/>
      <c r="C957" s="27"/>
      <c r="D957" s="27"/>
      <c r="E957" s="27"/>
      <c r="F957" s="27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12.75" customHeight="1">
      <c r="A958" s="28"/>
      <c r="B958" s="27"/>
      <c r="C958" s="27"/>
      <c r="D958" s="27"/>
      <c r="E958" s="27"/>
      <c r="F958" s="27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12.75" customHeight="1">
      <c r="A959" s="28"/>
      <c r="B959" s="27"/>
      <c r="C959" s="27"/>
      <c r="D959" s="27"/>
      <c r="E959" s="27"/>
      <c r="F959" s="27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12.75" customHeight="1">
      <c r="A960" s="28"/>
      <c r="B960" s="27"/>
      <c r="C960" s="27"/>
      <c r="D960" s="27"/>
      <c r="E960" s="27"/>
      <c r="F960" s="27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12.75" customHeight="1">
      <c r="A961" s="28"/>
      <c r="B961" s="27"/>
      <c r="C961" s="27"/>
      <c r="D961" s="27"/>
      <c r="E961" s="27"/>
      <c r="F961" s="27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12.75" customHeight="1">
      <c r="A962" s="28"/>
      <c r="B962" s="27"/>
      <c r="C962" s="27"/>
      <c r="D962" s="27"/>
      <c r="E962" s="27"/>
      <c r="F962" s="27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12.75" customHeight="1">
      <c r="A963" s="28"/>
      <c r="B963" s="27"/>
      <c r="C963" s="27"/>
      <c r="D963" s="27"/>
      <c r="E963" s="27"/>
      <c r="F963" s="27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12.75" customHeight="1">
      <c r="A964" s="28"/>
      <c r="B964" s="27"/>
      <c r="C964" s="27"/>
      <c r="D964" s="27"/>
      <c r="E964" s="27"/>
      <c r="F964" s="27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12.75" customHeight="1">
      <c r="A965" s="28"/>
      <c r="B965" s="27"/>
      <c r="C965" s="27"/>
      <c r="D965" s="27"/>
      <c r="E965" s="27"/>
      <c r="F965" s="27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12.75" customHeight="1">
      <c r="A966" s="28"/>
      <c r="B966" s="27"/>
      <c r="C966" s="27"/>
      <c r="D966" s="27"/>
      <c r="E966" s="27"/>
      <c r="F966" s="27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12.75" customHeight="1">
      <c r="A967" s="28"/>
      <c r="B967" s="27"/>
      <c r="C967" s="27"/>
      <c r="D967" s="27"/>
      <c r="E967" s="27"/>
      <c r="F967" s="27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12.75" customHeight="1">
      <c r="A968" s="28"/>
      <c r="B968" s="27"/>
      <c r="C968" s="27"/>
      <c r="D968" s="27"/>
      <c r="E968" s="27"/>
      <c r="F968" s="27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12.75" customHeight="1">
      <c r="A969" s="28"/>
      <c r="B969" s="27"/>
      <c r="C969" s="27"/>
      <c r="D969" s="27"/>
      <c r="E969" s="27"/>
      <c r="F969" s="27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12.75" customHeight="1">
      <c r="A970" s="28"/>
      <c r="B970" s="27"/>
      <c r="C970" s="27"/>
      <c r="D970" s="27"/>
      <c r="E970" s="27"/>
      <c r="F970" s="27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12.75" customHeight="1">
      <c r="A971" s="28"/>
      <c r="B971" s="27"/>
      <c r="C971" s="27"/>
      <c r="D971" s="27"/>
      <c r="E971" s="27"/>
      <c r="F971" s="27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12.75" customHeight="1">
      <c r="A972" s="28"/>
      <c r="B972" s="27"/>
      <c r="C972" s="27"/>
      <c r="D972" s="27"/>
      <c r="E972" s="27"/>
      <c r="F972" s="27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12.75" customHeight="1">
      <c r="A973" s="28"/>
      <c r="B973" s="27"/>
      <c r="C973" s="27"/>
      <c r="D973" s="27"/>
      <c r="E973" s="27"/>
      <c r="F973" s="27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12.75" customHeight="1">
      <c r="A974" s="28"/>
      <c r="B974" s="27"/>
      <c r="C974" s="27"/>
      <c r="D974" s="27"/>
      <c r="E974" s="27"/>
      <c r="F974" s="27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12.75" customHeight="1">
      <c r="A975" s="28"/>
      <c r="B975" s="27"/>
      <c r="C975" s="27"/>
      <c r="D975" s="27"/>
      <c r="E975" s="27"/>
      <c r="F975" s="27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12.75" customHeight="1">
      <c r="A976" s="28"/>
      <c r="B976" s="27"/>
      <c r="C976" s="27"/>
      <c r="D976" s="27"/>
      <c r="E976" s="27"/>
      <c r="F976" s="27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12.75" customHeight="1">
      <c r="A977" s="28"/>
      <c r="B977" s="27"/>
      <c r="C977" s="27"/>
      <c r="D977" s="27"/>
      <c r="E977" s="27"/>
      <c r="F977" s="27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12.75" customHeight="1">
      <c r="A978" s="28"/>
      <c r="B978" s="27"/>
      <c r="C978" s="27"/>
      <c r="D978" s="27"/>
      <c r="E978" s="27"/>
      <c r="F978" s="27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12.75" customHeight="1">
      <c r="A979" s="28"/>
      <c r="B979" s="27"/>
      <c r="C979" s="27"/>
      <c r="D979" s="27"/>
      <c r="E979" s="27"/>
      <c r="F979" s="27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12.75" customHeight="1">
      <c r="A980" s="28"/>
      <c r="B980" s="27"/>
      <c r="C980" s="27"/>
      <c r="D980" s="27"/>
      <c r="E980" s="27"/>
      <c r="F980" s="27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12.75" customHeight="1">
      <c r="A981" s="28"/>
      <c r="B981" s="27"/>
      <c r="C981" s="27"/>
      <c r="D981" s="27"/>
      <c r="E981" s="27"/>
      <c r="F981" s="27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12.75" customHeight="1">
      <c r="A982" s="28"/>
      <c r="B982" s="27"/>
      <c r="C982" s="27"/>
      <c r="D982" s="27"/>
      <c r="E982" s="27"/>
      <c r="F982" s="27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12.75" customHeight="1">
      <c r="A983" s="28"/>
      <c r="B983" s="27"/>
      <c r="C983" s="27"/>
      <c r="D983" s="27"/>
      <c r="E983" s="27"/>
      <c r="F983" s="27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12.75" customHeight="1">
      <c r="A984" s="28"/>
      <c r="B984" s="27"/>
      <c r="C984" s="27"/>
      <c r="D984" s="27"/>
      <c r="E984" s="27"/>
      <c r="F984" s="27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12.75" customHeight="1">
      <c r="A985" s="28"/>
      <c r="B985" s="27"/>
      <c r="C985" s="27"/>
      <c r="D985" s="27"/>
      <c r="E985" s="27"/>
      <c r="F985" s="27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12.75" customHeight="1">
      <c r="A986" s="28"/>
      <c r="B986" s="27"/>
      <c r="C986" s="27"/>
      <c r="D986" s="27"/>
      <c r="E986" s="27"/>
      <c r="F986" s="27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12.75" customHeight="1">
      <c r="A987" s="28"/>
      <c r="B987" s="27"/>
      <c r="C987" s="27"/>
      <c r="D987" s="27"/>
      <c r="E987" s="27"/>
      <c r="F987" s="27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12.75" customHeight="1">
      <c r="A988" s="28"/>
      <c r="B988" s="27"/>
      <c r="C988" s="27"/>
      <c r="D988" s="27"/>
      <c r="E988" s="27"/>
      <c r="F988" s="27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12.75" customHeight="1">
      <c r="A989" s="28"/>
      <c r="B989" s="27"/>
      <c r="C989" s="27"/>
      <c r="D989" s="27"/>
      <c r="E989" s="27"/>
      <c r="F989" s="27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12.75" customHeight="1">
      <c r="A990" s="28"/>
      <c r="B990" s="27"/>
      <c r="C990" s="27"/>
      <c r="D990" s="27"/>
      <c r="E990" s="27"/>
      <c r="F990" s="27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12.75" customHeight="1">
      <c r="A991" s="28"/>
      <c r="B991" s="27"/>
      <c r="C991" s="27"/>
      <c r="D991" s="27"/>
      <c r="E991" s="27"/>
      <c r="F991" s="27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12.75" customHeight="1">
      <c r="A992" s="28"/>
      <c r="B992" s="27"/>
      <c r="C992" s="27"/>
      <c r="D992" s="27"/>
      <c r="E992" s="27"/>
      <c r="F992" s="27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12.75" customHeight="1">
      <c r="A993" s="28"/>
      <c r="B993" s="27"/>
      <c r="C993" s="27"/>
      <c r="D993" s="27"/>
      <c r="E993" s="27"/>
      <c r="F993" s="27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12.75" customHeight="1">
      <c r="A994" s="28"/>
      <c r="B994" s="27"/>
      <c r="C994" s="27"/>
      <c r="D994" s="27"/>
      <c r="E994" s="27"/>
      <c r="F994" s="27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12.75" customHeight="1">
      <c r="A995" s="28"/>
      <c r="B995" s="27"/>
      <c r="C995" s="27"/>
      <c r="D995" s="27"/>
      <c r="E995" s="27"/>
      <c r="F995" s="27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12.75" customHeight="1">
      <c r="A996" s="28"/>
      <c r="B996" s="27"/>
      <c r="C996" s="27"/>
      <c r="D996" s="27"/>
      <c r="E996" s="27"/>
      <c r="F996" s="27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12.75" customHeight="1">
      <c r="A997" s="28"/>
      <c r="B997" s="27"/>
      <c r="C997" s="27"/>
      <c r="D997" s="27"/>
      <c r="E997" s="27"/>
      <c r="F997" s="27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12.75" customHeight="1">
      <c r="A998" s="28"/>
      <c r="B998" s="27"/>
      <c r="C998" s="27"/>
      <c r="D998" s="27"/>
      <c r="E998" s="27"/>
      <c r="F998" s="27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12.75" customHeight="1">
      <c r="A999" s="28"/>
      <c r="B999" s="27"/>
      <c r="C999" s="27"/>
      <c r="D999" s="27"/>
      <c r="E999" s="27"/>
      <c r="F999" s="27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12.75" customHeight="1">
      <c r="A1000" s="28"/>
      <c r="B1000" s="27"/>
      <c r="C1000" s="27"/>
      <c r="D1000" s="27"/>
      <c r="E1000" s="27"/>
      <c r="F1000" s="27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</row>
  </sheetData>
  <pageMargins left="0.7" right="0.7" top="0.75" bottom="0.75" header="0" footer="0"/>
  <pageSetup fitToHeight="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showGridLines="0" workbookViewId="0"/>
  </sheetViews>
  <sheetFormatPr baseColWidth="10" defaultColWidth="14.453125" defaultRowHeight="15" customHeight="1"/>
  <cols>
    <col min="1" max="4" width="14.81640625" customWidth="1"/>
    <col min="5" max="5" width="13" customWidth="1"/>
    <col min="6" max="8" width="8.81640625" customWidth="1"/>
    <col min="9" max="11" width="6.453125" customWidth="1"/>
    <col min="12" max="24" width="33.08984375" customWidth="1"/>
  </cols>
  <sheetData>
    <row r="1" spans="1:26" ht="15" customHeight="1">
      <c r="A1" s="26" t="s">
        <v>697</v>
      </c>
      <c r="B1" s="27"/>
      <c r="C1" s="27"/>
      <c r="D1" s="27"/>
      <c r="E1" s="27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5"/>
      <c r="Z1" s="5"/>
    </row>
    <row r="2" spans="1:26" ht="12.75" customHeight="1">
      <c r="A2" s="28"/>
      <c r="B2" s="27"/>
      <c r="C2" s="27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5"/>
      <c r="Z2" s="5"/>
    </row>
    <row r="3" spans="1:26" ht="12.75" customHeight="1">
      <c r="A3" s="29" t="s">
        <v>698</v>
      </c>
      <c r="B3" s="27"/>
      <c r="C3" s="27"/>
      <c r="D3" s="27"/>
      <c r="E3" s="27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5"/>
      <c r="Z3" s="5"/>
    </row>
    <row r="4" spans="1:26" ht="12.75" customHeight="1">
      <c r="A4" s="29" t="s">
        <v>699</v>
      </c>
      <c r="B4" s="27"/>
      <c r="C4" s="27"/>
      <c r="D4" s="27"/>
      <c r="E4" s="27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5"/>
      <c r="Z4" s="5"/>
    </row>
    <row r="5" spans="1:26" ht="12.75" customHeight="1">
      <c r="A5" s="30" t="s">
        <v>247</v>
      </c>
      <c r="B5" s="30" t="s">
        <v>248</v>
      </c>
      <c r="C5" s="30" t="s">
        <v>249</v>
      </c>
      <c r="D5" s="30" t="s">
        <v>250</v>
      </c>
      <c r="E5" s="27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5"/>
      <c r="Z5" s="5"/>
    </row>
    <row r="6" spans="1:26" ht="12.75" customHeight="1">
      <c r="A6" s="31">
        <v>2018</v>
      </c>
      <c r="B6" s="92">
        <f>'C8_GTO_SIL'!B17/'C1_COT'!B6</f>
        <v>229.82423162342187</v>
      </c>
      <c r="C6" s="92">
        <f>'C8_GTO_SIL'!C17/'C1_COT'!C6</f>
        <v>435.19364999270499</v>
      </c>
      <c r="D6" s="92">
        <f>'C8_GTO_SIL'!D17/'C1_COT'!D6</f>
        <v>286.30872652627608</v>
      </c>
      <c r="E6" s="27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5"/>
      <c r="Z6" s="5"/>
    </row>
    <row r="7" spans="1:26" ht="12.75" customHeight="1">
      <c r="A7" s="31">
        <v>2019</v>
      </c>
      <c r="B7" s="93">
        <f>'C8_GTO_SIL'!B18/'C1_COT'!B7</f>
        <v>239.7654459823228</v>
      </c>
      <c r="C7" s="93">
        <f>'C8_GTO_SIL'!C18/'C1_COT'!C7</f>
        <v>463.27748539072917</v>
      </c>
      <c r="D7" s="94">
        <f>'C8_GTO_SIL'!D18/'C1_COT'!D7</f>
        <v>301.08815939738668</v>
      </c>
      <c r="E7" s="27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5"/>
      <c r="Z7" s="5"/>
    </row>
    <row r="8" spans="1:26" ht="12.75" customHeight="1">
      <c r="A8" s="31">
        <v>2020</v>
      </c>
      <c r="B8" s="93">
        <f>'C8_GTO_SIL'!B19/'C1_COT'!B8</f>
        <v>267.40269499741078</v>
      </c>
      <c r="C8" s="93">
        <f>'C8_GTO_SIL'!C19/'C1_COT'!C8</f>
        <v>529.47806354540921</v>
      </c>
      <c r="D8" s="94">
        <f>'C8_GTO_SIL'!D19/'C1_COT'!D8</f>
        <v>338.24111773203839</v>
      </c>
      <c r="E8" s="27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5"/>
      <c r="Z8" s="5"/>
    </row>
    <row r="9" spans="1:26" ht="12.75" customHeight="1">
      <c r="A9" s="31">
        <v>2021</v>
      </c>
      <c r="B9" s="93">
        <f>'C8_GTO_SIL'!B20/'C1_COT'!B9</f>
        <v>388.69756630273713</v>
      </c>
      <c r="C9" s="93">
        <f>'C8_GTO_SIL'!C20/'C1_COT'!C9</f>
        <v>654.45907608714981</v>
      </c>
      <c r="D9" s="94">
        <f>'C8_GTO_SIL'!D20/'C1_COT'!D9</f>
        <v>457.1453549138318</v>
      </c>
      <c r="E9" s="95"/>
      <c r="F9" s="63"/>
      <c r="G9" s="63"/>
      <c r="H9" s="63"/>
      <c r="I9" s="28"/>
      <c r="J9" s="63"/>
      <c r="K9" s="63"/>
      <c r="L9" s="63"/>
      <c r="M9" s="63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5"/>
      <c r="Z9" s="5"/>
    </row>
    <row r="10" spans="1:26" ht="12.75" customHeight="1">
      <c r="A10" s="35">
        <v>2022</v>
      </c>
      <c r="B10" s="96">
        <f>'C8_GTO_SIL'!B21/'C1_COT'!B10</f>
        <v>431.37345399384185</v>
      </c>
      <c r="C10" s="96">
        <f>'C8_GTO_SIL'!C21/'C1_COT'!C10</f>
        <v>617.89721077221964</v>
      </c>
      <c r="D10" s="97">
        <f>'C8_GTO_SIL'!D21/'C1_COT'!D10</f>
        <v>480.37965670943976</v>
      </c>
      <c r="E10" s="27"/>
      <c r="F10" s="63"/>
      <c r="G10" s="63"/>
      <c r="H10" s="63"/>
      <c r="I10" s="28"/>
      <c r="J10" s="63"/>
      <c r="K10" s="63"/>
      <c r="L10" s="63"/>
      <c r="M10" s="63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5"/>
      <c r="Z10" s="5"/>
    </row>
    <row r="11" spans="1:26" ht="12.75" customHeight="1">
      <c r="A11" s="28"/>
      <c r="B11" s="27"/>
      <c r="C11" s="27"/>
      <c r="D11" s="27"/>
      <c r="E11" s="27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5"/>
      <c r="Z11" s="5"/>
    </row>
    <row r="12" spans="1:26" ht="12.75" customHeight="1">
      <c r="A12" s="28"/>
      <c r="B12" s="98"/>
      <c r="C12" s="98"/>
      <c r="D12" s="98"/>
      <c r="E12" s="27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5"/>
      <c r="Z12" s="5"/>
    </row>
    <row r="13" spans="1:26" ht="12.75" customHeight="1">
      <c r="A13" s="29" t="s">
        <v>700</v>
      </c>
      <c r="B13" s="27"/>
      <c r="C13" s="27"/>
      <c r="D13" s="27"/>
      <c r="E13" s="27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5"/>
      <c r="Z13" s="5"/>
    </row>
    <row r="14" spans="1:26" ht="12.75" customHeight="1">
      <c r="A14" s="29" t="s">
        <v>701</v>
      </c>
      <c r="B14" s="27"/>
      <c r="C14" s="27"/>
      <c r="D14" s="27"/>
      <c r="E14" s="27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5"/>
      <c r="Z14" s="5"/>
    </row>
    <row r="15" spans="1:26" ht="12.75" customHeight="1">
      <c r="A15" s="30" t="s">
        <v>247</v>
      </c>
      <c r="B15" s="30" t="s">
        <v>248</v>
      </c>
      <c r="C15" s="30" t="s">
        <v>249</v>
      </c>
      <c r="D15" s="30" t="s">
        <v>250</v>
      </c>
      <c r="E15" s="27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5"/>
      <c r="Z15" s="5"/>
    </row>
    <row r="16" spans="1:26" ht="12.75" customHeight="1">
      <c r="A16" s="31">
        <v>2018</v>
      </c>
      <c r="B16" s="92">
        <f>'C3_LMA'!G6/'C1_COT'!B6</f>
        <v>10.315406211849846</v>
      </c>
      <c r="C16" s="92">
        <f>'C3_LMA'!H6/'C1_COT'!C6</f>
        <v>8.3671195039148163</v>
      </c>
      <c r="D16" s="92">
        <f>'C3_LMA'!I6/'C1_COT'!D6</f>
        <v>9.7795523758820533</v>
      </c>
      <c r="E16" s="27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5"/>
      <c r="Z16" s="5"/>
    </row>
    <row r="17" spans="1:26" ht="12.75" customHeight="1">
      <c r="A17" s="31">
        <v>2019</v>
      </c>
      <c r="B17" s="93">
        <f>'C3_LMA'!G7/'C1_COT'!B7</f>
        <v>12.161755275674548</v>
      </c>
      <c r="C17" s="93">
        <f>'C3_LMA'!H7/'C1_COT'!C7</f>
        <v>8.6617024944078267</v>
      </c>
      <c r="D17" s="94">
        <f>'C3_LMA'!I7/'C1_COT'!D7</f>
        <v>11.201481573142422</v>
      </c>
      <c r="E17" s="27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5"/>
      <c r="Z17" s="5"/>
    </row>
    <row r="18" spans="1:26" ht="12.75" customHeight="1">
      <c r="A18" s="31">
        <v>2020</v>
      </c>
      <c r="B18" s="93">
        <f>'C3_LMA'!G8/'C1_COT'!B8</f>
        <v>12.837040490288382</v>
      </c>
      <c r="C18" s="93">
        <f>'C3_LMA'!H8/'C1_COT'!C8</f>
        <v>8.9003443976497998</v>
      </c>
      <c r="D18" s="94">
        <f>'C3_LMA'!I8/'C1_COT'!D8</f>
        <v>11.772959788873612</v>
      </c>
      <c r="E18" s="27"/>
      <c r="F18" s="27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5"/>
      <c r="Z18" s="5"/>
    </row>
    <row r="19" spans="1:26" ht="12.75" customHeight="1">
      <c r="A19" s="31">
        <v>2021</v>
      </c>
      <c r="B19" s="93">
        <f>'C3_LMA'!G9/'C1_COT'!B9</f>
        <v>17.861762138533916</v>
      </c>
      <c r="C19" s="93">
        <f>'C3_LMA'!H9/'C1_COT'!C9</f>
        <v>10.755894913892119</v>
      </c>
      <c r="D19" s="94">
        <f>'C3_LMA'!I9/'C1_COT'!D9</f>
        <v>16.031621656244578</v>
      </c>
      <c r="E19" s="27"/>
      <c r="F19" s="63"/>
      <c r="G19" s="63"/>
      <c r="H19" s="63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5"/>
      <c r="Z19" s="5"/>
    </row>
    <row r="20" spans="1:26" ht="12.75" customHeight="1">
      <c r="A20" s="35">
        <v>2022</v>
      </c>
      <c r="B20" s="96">
        <f>'C3_LMA'!G10/'C1_COT'!B10</f>
        <v>18.815618119822442</v>
      </c>
      <c r="C20" s="96">
        <f>'C3_LMA'!H10/'C1_COT'!C10</f>
        <v>10.063967189543183</v>
      </c>
      <c r="D20" s="97">
        <f>'C3_LMA'!I10/'C1_COT'!D10</f>
        <v>16.516258579820224</v>
      </c>
      <c r="E20" s="27"/>
      <c r="F20" s="63"/>
      <c r="G20" s="63"/>
      <c r="H20" s="63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5"/>
      <c r="Z20" s="5"/>
    </row>
    <row r="21" spans="1:26" ht="12.75" customHeight="1">
      <c r="A21" s="28"/>
      <c r="B21" s="27"/>
      <c r="C21" s="27"/>
      <c r="D21" s="27"/>
      <c r="E21" s="27"/>
      <c r="F21" s="76"/>
      <c r="G21" s="76"/>
      <c r="H21" s="76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5"/>
      <c r="Z21" s="5"/>
    </row>
    <row r="22" spans="1:26" ht="12.75" customHeight="1">
      <c r="A22" s="28"/>
      <c r="B22" s="27"/>
      <c r="C22" s="27"/>
      <c r="D22" s="27"/>
      <c r="E22" s="27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5"/>
      <c r="Z22" s="5"/>
    </row>
    <row r="23" spans="1:26" ht="12.75" customHeight="1">
      <c r="A23" s="29" t="s">
        <v>702</v>
      </c>
      <c r="B23" s="27"/>
      <c r="C23" s="27"/>
      <c r="D23" s="27"/>
      <c r="E23" s="27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5"/>
      <c r="Z23" s="5"/>
    </row>
    <row r="24" spans="1:26" ht="12.75" customHeight="1">
      <c r="A24" s="29" t="s">
        <v>703</v>
      </c>
      <c r="B24" s="27"/>
      <c r="C24" s="27"/>
      <c r="D24" s="27"/>
      <c r="E24" s="27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5"/>
      <c r="Z24" s="5"/>
    </row>
    <row r="25" spans="1:26" ht="12.75" customHeight="1">
      <c r="A25" s="30" t="s">
        <v>247</v>
      </c>
      <c r="B25" s="30" t="s">
        <v>248</v>
      </c>
      <c r="C25" s="30" t="s">
        <v>249</v>
      </c>
      <c r="D25" s="30" t="s">
        <v>250</v>
      </c>
      <c r="E25" s="27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5"/>
      <c r="Z25" s="5"/>
    </row>
    <row r="26" spans="1:26" ht="12.75" customHeight="1">
      <c r="A26" s="31">
        <v>2018</v>
      </c>
      <c r="B26" s="92">
        <f>'C8_GTO_SIL'!B17/'C3_LMA'!G6</f>
        <v>22.279707352620857</v>
      </c>
      <c r="C26" s="92">
        <f>'C8_GTO_SIL'!C17/'C3_LMA'!H6</f>
        <v>52.012362174232869</v>
      </c>
      <c r="D26" s="92">
        <f>'C8_GTO_SIL'!D17/'C3_LMA'!I6</f>
        <v>29.276260867763174</v>
      </c>
      <c r="E26" s="27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5"/>
      <c r="Z26" s="5"/>
    </row>
    <row r="27" spans="1:26" ht="12.75" customHeight="1">
      <c r="A27" s="31">
        <v>2019</v>
      </c>
      <c r="B27" s="93">
        <f>'C8_GTO_SIL'!B18/'C3_LMA'!G7</f>
        <v>19.714707338495124</v>
      </c>
      <c r="C27" s="93">
        <f>'C8_GTO_SIL'!C18/'C3_LMA'!H7</f>
        <v>53.485730511966977</v>
      </c>
      <c r="D27" s="94">
        <f>'C8_GTO_SIL'!D18/'C3_LMA'!I7</f>
        <v>26.879315689747681</v>
      </c>
      <c r="E27" s="27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5"/>
      <c r="Z27" s="5"/>
    </row>
    <row r="28" spans="1:26" ht="12.75" customHeight="1">
      <c r="A28" s="31">
        <v>2020</v>
      </c>
      <c r="B28" s="93">
        <f>'C8_GTO_SIL'!B19/'C3_LMA'!G8</f>
        <v>20.830556326414115</v>
      </c>
      <c r="C28" s="93">
        <f>'C8_GTO_SIL'!C19/'C3_LMA'!H8</f>
        <v>59.489615220420198</v>
      </c>
      <c r="D28" s="94">
        <f>'C8_GTO_SIL'!D19/'C3_LMA'!I8</f>
        <v>28.730338317447011</v>
      </c>
      <c r="E28" s="27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5"/>
      <c r="Z28" s="5"/>
    </row>
    <row r="29" spans="1:26" ht="12.75" customHeight="1">
      <c r="A29" s="31">
        <v>2021</v>
      </c>
      <c r="B29" s="93">
        <f>'C8_GTO_SIL'!B20/'C3_LMA'!G9</f>
        <v>21.761434470352945</v>
      </c>
      <c r="C29" s="93">
        <f>'C8_GTO_SIL'!C20/'C3_LMA'!H9</f>
        <v>60.846547993125363</v>
      </c>
      <c r="D29" s="94">
        <f>'C8_GTO_SIL'!D20/'C3_LMA'!I9</f>
        <v>28.515228510009543</v>
      </c>
      <c r="E29" s="27"/>
      <c r="F29" s="63"/>
      <c r="G29" s="63"/>
      <c r="H29" s="63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5"/>
      <c r="Z29" s="5"/>
    </row>
    <row r="30" spans="1:26" ht="12.75" customHeight="1">
      <c r="A30" s="35">
        <v>2022</v>
      </c>
      <c r="B30" s="96">
        <f>'C8_GTO_SIL'!B21/'C3_LMA'!G10</f>
        <v>22.926350399266745</v>
      </c>
      <c r="C30" s="96">
        <f>'C8_GTO_SIL'!C21/'C3_LMA'!H10</f>
        <v>61.396981839749699</v>
      </c>
      <c r="D30" s="97">
        <f>'C8_GTO_SIL'!D21/'C3_LMA'!I10</f>
        <v>29.085258891282663</v>
      </c>
      <c r="E30" s="27"/>
      <c r="F30" s="63"/>
      <c r="G30" s="63"/>
      <c r="H30" s="63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5"/>
      <c r="Z30" s="5"/>
    </row>
    <row r="31" spans="1:26" ht="12.75" customHeight="1">
      <c r="A31" s="28"/>
      <c r="B31" s="27"/>
      <c r="C31" s="27"/>
      <c r="D31" s="99"/>
      <c r="E31" s="27"/>
      <c r="F31" s="76"/>
      <c r="G31" s="76"/>
      <c r="H31" s="76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5"/>
      <c r="Z31" s="5"/>
    </row>
    <row r="32" spans="1:26" ht="12.75" customHeight="1">
      <c r="A32" s="28"/>
      <c r="B32" s="55"/>
      <c r="C32" s="27"/>
      <c r="D32" s="27"/>
      <c r="E32" s="27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5"/>
      <c r="Z32" s="5"/>
    </row>
    <row r="33" spans="1:26" ht="12.75" customHeight="1">
      <c r="A33" s="29" t="s">
        <v>704</v>
      </c>
      <c r="B33" s="27"/>
      <c r="C33" s="27"/>
      <c r="D33" s="27"/>
      <c r="E33" s="27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5"/>
      <c r="Z33" s="5"/>
    </row>
    <row r="34" spans="1:26" ht="12.75" customHeight="1">
      <c r="A34" s="29" t="s">
        <v>705</v>
      </c>
      <c r="B34" s="27"/>
      <c r="C34" s="27"/>
      <c r="D34" s="27"/>
      <c r="E34" s="27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5"/>
      <c r="Z34" s="5"/>
    </row>
    <row r="35" spans="1:26" ht="12.75" customHeight="1">
      <c r="A35" s="30" t="s">
        <v>247</v>
      </c>
      <c r="B35" s="30" t="s">
        <v>248</v>
      </c>
      <c r="C35" s="30" t="s">
        <v>249</v>
      </c>
      <c r="D35" s="30" t="s">
        <v>250</v>
      </c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5"/>
      <c r="Z35" s="5"/>
    </row>
    <row r="36" spans="1:26" ht="12.75" customHeight="1">
      <c r="A36" s="31">
        <v>2018</v>
      </c>
      <c r="B36" s="92">
        <f>'C8_GTO_SIL'!B17/'C3_LMA'!B6</f>
        <v>258.39628480498823</v>
      </c>
      <c r="C36" s="92">
        <f>'C8_GTO_SIL'!C17/'C3_LMA'!C6</f>
        <v>394.39129636868677</v>
      </c>
      <c r="D36" s="92">
        <f>'C8_GTO_SIL'!D17/'C3_LMA'!D6</f>
        <v>301.92035366082411</v>
      </c>
      <c r="E36" s="27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5"/>
      <c r="Z36" s="5"/>
    </row>
    <row r="37" spans="1:26" ht="12.75" customHeight="1">
      <c r="A37" s="31">
        <v>2019</v>
      </c>
      <c r="B37" s="93">
        <f>'C8_GTO_SIL'!B18/'C3_LMA'!B7</f>
        <v>257.75712545382174</v>
      </c>
      <c r="C37" s="93">
        <f>'C8_GTO_SIL'!C18/'C3_LMA'!C7</f>
        <v>402.54635376068325</v>
      </c>
      <c r="D37" s="94">
        <f>'C8_GTO_SIL'!D18/'C3_LMA'!D7</f>
        <v>303.90180016283517</v>
      </c>
      <c r="E37" s="27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5"/>
      <c r="Z37" s="5"/>
    </row>
    <row r="38" spans="1:26" ht="12.75" customHeight="1">
      <c r="A38" s="31">
        <v>2020</v>
      </c>
      <c r="B38" s="93">
        <f>'C8_GTO_SIL'!B19/'C3_LMA'!B8</f>
        <v>285.84486771460558</v>
      </c>
      <c r="C38" s="93">
        <f>'C8_GTO_SIL'!C19/'C3_LMA'!C8</f>
        <v>705.89851053591963</v>
      </c>
      <c r="D38" s="94">
        <f>'C8_GTO_SIL'!D19/'C3_LMA'!D8</f>
        <v>382.03481320255418</v>
      </c>
      <c r="E38" s="27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5"/>
      <c r="Z38" s="5"/>
    </row>
    <row r="39" spans="1:26" ht="12.75" customHeight="1">
      <c r="A39" s="31">
        <v>2021</v>
      </c>
      <c r="B39" s="93">
        <f>'C8_GTO_SIL'!B20/'C3_LMA'!B9</f>
        <v>296.87824931233706</v>
      </c>
      <c r="C39" s="93">
        <f>'C8_GTO_SIL'!C20/'C3_LMA'!C9</f>
        <v>681.27225346012756</v>
      </c>
      <c r="D39" s="94">
        <f>'C8_GTO_SIL'!D20/'C3_LMA'!D9</f>
        <v>374.8662457318959</v>
      </c>
      <c r="E39" s="27"/>
      <c r="F39" s="63"/>
      <c r="G39" s="63"/>
      <c r="H39" s="63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5"/>
      <c r="Z39" s="5"/>
    </row>
    <row r="40" spans="1:26" ht="12.75" customHeight="1">
      <c r="A40" s="35">
        <v>2022</v>
      </c>
      <c r="B40" s="96">
        <f>'C8_GTO_SIL'!B21/'C3_LMA'!B10</f>
        <v>288.74501584501149</v>
      </c>
      <c r="C40" s="96">
        <f>'C8_GTO_SIL'!C21/'C3_LMA'!C10</f>
        <v>547.8107735517915</v>
      </c>
      <c r="D40" s="97">
        <f>'C8_GTO_SIL'!D21/'C3_LMA'!D10</f>
        <v>343.66994768432028</v>
      </c>
      <c r="E40" s="27"/>
      <c r="F40" s="63"/>
      <c r="G40" s="63"/>
      <c r="H40" s="63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5"/>
      <c r="Z40" s="5"/>
    </row>
    <row r="41" spans="1:26" ht="12.75" customHeight="1">
      <c r="A41" s="28"/>
      <c r="B41" s="99"/>
      <c r="C41" s="27"/>
      <c r="D41" s="27"/>
      <c r="E41" s="27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5"/>
      <c r="Z41" s="5"/>
    </row>
    <row r="42" spans="1:26" ht="12.75" customHeight="1">
      <c r="A42" s="28"/>
      <c r="B42" s="100"/>
      <c r="C42" s="27"/>
      <c r="D42" s="27"/>
      <c r="E42" s="27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5"/>
      <c r="Z42" s="5"/>
    </row>
    <row r="43" spans="1:26" ht="12.75" customHeight="1">
      <c r="A43" s="29" t="s">
        <v>706</v>
      </c>
      <c r="B43" s="27"/>
      <c r="C43" s="27"/>
      <c r="D43" s="27"/>
      <c r="E43" s="27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5"/>
      <c r="Z43" s="5"/>
    </row>
    <row r="44" spans="1:26" ht="12.75" customHeight="1">
      <c r="A44" s="29" t="s">
        <v>707</v>
      </c>
      <c r="B44" s="27"/>
      <c r="C44" s="27"/>
      <c r="D44" s="27"/>
      <c r="E44" s="27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5"/>
      <c r="Z44" s="5"/>
    </row>
    <row r="45" spans="1:26" ht="12.75" customHeight="1">
      <c r="A45" s="30" t="s">
        <v>247</v>
      </c>
      <c r="B45" s="30" t="s">
        <v>248</v>
      </c>
      <c r="C45" s="30" t="s">
        <v>249</v>
      </c>
      <c r="D45" s="30" t="s">
        <v>250</v>
      </c>
      <c r="E45" s="27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5"/>
      <c r="Z45" s="5"/>
    </row>
    <row r="46" spans="1:26" ht="12.75" customHeight="1">
      <c r="A46" s="31">
        <v>2018</v>
      </c>
      <c r="B46" s="92">
        <f>'C3_LMA'!G6/'C3_LMA'!B6</f>
        <v>11.597831188504905</v>
      </c>
      <c r="C46" s="92">
        <f>'C3_LMA'!H6/'C3_LMA'!C6</f>
        <v>7.5826453535707676</v>
      </c>
      <c r="D46" s="92">
        <f>'C3_LMA'!I6/'C3_LMA'!D6</f>
        <v>10.312804460397338</v>
      </c>
      <c r="E46" s="27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5"/>
      <c r="Z46" s="5"/>
    </row>
    <row r="47" spans="1:26" ht="12.75" customHeight="1">
      <c r="A47" s="31">
        <v>2019</v>
      </c>
      <c r="B47" s="93">
        <f>'C3_LMA'!G7/'C3_LMA'!B7</f>
        <v>13.074357180566547</v>
      </c>
      <c r="C47" s="93">
        <f>'C3_LMA'!H7/'C3_LMA'!C7</f>
        <v>7.5262383051983726</v>
      </c>
      <c r="D47" s="94">
        <f>'C3_LMA'!I7/'C3_LMA'!D7</f>
        <v>11.306158373620706</v>
      </c>
      <c r="E47" s="27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5"/>
      <c r="Z47" s="5"/>
    </row>
    <row r="48" spans="1:26" ht="12.75" customHeight="1">
      <c r="A48" s="31">
        <v>2020</v>
      </c>
      <c r="B48" s="93">
        <f>'C3_LMA'!G8/'C3_LMA'!B8</f>
        <v>13.722382793595438</v>
      </c>
      <c r="C48" s="93">
        <f>'C3_LMA'!H8/'C3_LMA'!C8</f>
        <v>11.865911519522072</v>
      </c>
      <c r="D48" s="94">
        <f>'C3_LMA'!I8/'C3_LMA'!D8</f>
        <v>13.29726120804351</v>
      </c>
      <c r="E48" s="27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5"/>
      <c r="Z48" s="5"/>
    </row>
    <row r="49" spans="1:26" ht="12.75" customHeight="1">
      <c r="A49" s="31">
        <v>2021</v>
      </c>
      <c r="B49" s="93">
        <f>'C3_LMA'!G9/'C3_LMA'!B9</f>
        <v>13.642402559297924</v>
      </c>
      <c r="C49" s="93">
        <f>'C3_LMA'!H9/'C3_LMA'!C9</f>
        <v>11.196563748153796</v>
      </c>
      <c r="D49" s="94">
        <f>'C3_LMA'!I9/'C3_LMA'!D9</f>
        <v>13.146177159348685</v>
      </c>
      <c r="E49" s="27"/>
      <c r="F49" s="76"/>
      <c r="G49" s="76"/>
      <c r="H49" s="76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5"/>
      <c r="Z49" s="5"/>
    </row>
    <row r="50" spans="1:26" ht="12.75" customHeight="1">
      <c r="A50" s="35">
        <v>2022</v>
      </c>
      <c r="B50" s="96">
        <f>'C3_LMA'!G10/'C3_LMA'!B10</f>
        <v>12.594460558111614</v>
      </c>
      <c r="C50" s="96">
        <f>'C3_LMA'!H10/'C3_LMA'!C10</f>
        <v>8.9224381579800607</v>
      </c>
      <c r="D50" s="97">
        <f>'C3_LMA'!I10/'C3_LMA'!D10</f>
        <v>11.81594941165622</v>
      </c>
      <c r="E50" s="27"/>
      <c r="F50" s="76"/>
      <c r="G50" s="76"/>
      <c r="H50" s="76"/>
      <c r="I50" s="76"/>
      <c r="J50" s="76"/>
      <c r="K50" s="76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5"/>
      <c r="Z50" s="5"/>
    </row>
    <row r="51" spans="1:26" ht="12.75" customHeight="1">
      <c r="A51" s="28"/>
      <c r="B51" s="101"/>
      <c r="C51" s="27"/>
      <c r="D51" s="27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5"/>
      <c r="Z51" s="5"/>
    </row>
    <row r="52" spans="1:26" ht="12.75" customHeight="1">
      <c r="A52" s="28"/>
      <c r="B52" s="27"/>
      <c r="C52" s="27"/>
      <c r="D52" s="27"/>
      <c r="E52" s="27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5"/>
      <c r="Z52" s="5"/>
    </row>
    <row r="53" spans="1:26" ht="12.75" customHeight="1">
      <c r="A53" s="29" t="s">
        <v>708</v>
      </c>
      <c r="B53" s="27"/>
      <c r="C53" s="27"/>
      <c r="D53" s="27"/>
      <c r="E53" s="27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5"/>
      <c r="Z53" s="5"/>
    </row>
    <row r="54" spans="1:26" ht="12.75" customHeight="1">
      <c r="A54" s="29" t="s">
        <v>709</v>
      </c>
      <c r="B54" s="27"/>
      <c r="C54" s="27"/>
      <c r="D54" s="27"/>
      <c r="E54" s="27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5"/>
      <c r="Z54" s="5"/>
    </row>
    <row r="55" spans="1:26" ht="12.75" customHeight="1">
      <c r="A55" s="30" t="s">
        <v>247</v>
      </c>
      <c r="B55" s="30" t="s">
        <v>248</v>
      </c>
      <c r="C55" s="30" t="s">
        <v>249</v>
      </c>
      <c r="D55" s="30" t="s">
        <v>250</v>
      </c>
      <c r="E55" s="27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5"/>
      <c r="Z55" s="5"/>
    </row>
    <row r="56" spans="1:26" ht="12.75" customHeight="1">
      <c r="A56" s="31">
        <v>2018</v>
      </c>
      <c r="B56" s="102">
        <f>'C8_GTO_SIL'!B6/'C1_COT'!B104</f>
        <v>2.6933916805225354E-2</v>
      </c>
      <c r="C56" s="102">
        <f>'C8_GTO_SIL'!C6/'C1_COT'!C104</f>
        <v>2.2445050159195047E-2</v>
      </c>
      <c r="D56" s="103">
        <f>'C8_GTO_SIL'!D6/'C1_COT'!D104</f>
        <v>2.4855732189550037E-2</v>
      </c>
      <c r="E56" s="27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5"/>
      <c r="Z56" s="5"/>
    </row>
    <row r="57" spans="1:26" ht="12.75" customHeight="1">
      <c r="A57" s="31">
        <v>2019</v>
      </c>
      <c r="B57" s="102">
        <f>'C8_GTO_SIL'!B7/'C1_COT'!B105</f>
        <v>2.7774837174539081E-2</v>
      </c>
      <c r="C57" s="102">
        <f>'C8_GTO_SIL'!C7/'C1_COT'!C105</f>
        <v>2.3255478005524077E-2</v>
      </c>
      <c r="D57" s="103">
        <f>'C8_GTO_SIL'!D7/'C1_COT'!D105</f>
        <v>2.5668983378979351E-2</v>
      </c>
      <c r="E57" s="27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5"/>
      <c r="Z57" s="5"/>
    </row>
    <row r="58" spans="1:26" ht="12.75" customHeight="1">
      <c r="A58" s="31">
        <v>2020</v>
      </c>
      <c r="B58" s="102">
        <f>'C8_GTO_SIL'!B8/'C1_COT'!B106</f>
        <v>3.0030033021357625E-2</v>
      </c>
      <c r="C58" s="102">
        <f>'C8_GTO_SIL'!C8/'C1_COT'!C106</f>
        <v>2.6495319578745017E-2</v>
      </c>
      <c r="D58" s="103">
        <f>'C8_GTO_SIL'!D8/'C1_COT'!D106</f>
        <v>2.8425469395638121E-2</v>
      </c>
      <c r="E58" s="27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5"/>
      <c r="Z58" s="5"/>
    </row>
    <row r="59" spans="1:26" ht="12.75" customHeight="1">
      <c r="A59" s="31">
        <v>2021</v>
      </c>
      <c r="B59" s="102">
        <f>'C8_GTO_SIL'!B9/'C1_COT'!B107</f>
        <v>4.3676138430401058E-2</v>
      </c>
      <c r="C59" s="102">
        <f>'C8_GTO_SIL'!C9/'C1_COT'!C107</f>
        <v>3.2650627788095493E-2</v>
      </c>
      <c r="D59" s="103">
        <f>'C8_GTO_SIL'!D9/'C1_COT'!D107</f>
        <v>3.8840166388131647E-2</v>
      </c>
      <c r="E59" s="27"/>
      <c r="F59" s="63"/>
      <c r="G59" s="63"/>
      <c r="H59" s="63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5"/>
      <c r="Z59" s="5"/>
    </row>
    <row r="60" spans="1:26" ht="12.75" customHeight="1">
      <c r="A60" s="35">
        <v>2022</v>
      </c>
      <c r="B60" s="104">
        <f>'C8_GTO_SIL'!B10/'C1_COT'!B108</f>
        <v>4.916037817079337E-2</v>
      </c>
      <c r="C60" s="104">
        <f>'C8_GTO_SIL'!C10/'C1_COT'!C108</f>
        <v>3.0923293909238467E-2</v>
      </c>
      <c r="D60" s="105">
        <f>'C8_GTO_SIL'!D10/'C1_COT'!D108</f>
        <v>4.0990722458348179E-2</v>
      </c>
      <c r="E60" s="27"/>
      <c r="F60" s="63"/>
      <c r="G60" s="63"/>
      <c r="H60" s="63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5"/>
      <c r="Z60" s="5"/>
    </row>
    <row r="61" spans="1:26" ht="12.75" customHeight="1">
      <c r="A61" s="28"/>
      <c r="B61" s="27"/>
      <c r="C61" s="27"/>
      <c r="D61" s="27"/>
      <c r="E61" s="27"/>
      <c r="F61" s="28"/>
      <c r="G61" s="63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5"/>
      <c r="Z61" s="5"/>
    </row>
    <row r="62" spans="1:26" ht="12.75" customHeight="1">
      <c r="A62" s="28"/>
      <c r="B62" s="27"/>
      <c r="C62" s="27"/>
      <c r="D62" s="27"/>
      <c r="E62" s="27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5"/>
      <c r="Z62" s="5"/>
    </row>
    <row r="63" spans="1:26" ht="12.75" customHeight="1">
      <c r="A63" s="29" t="s">
        <v>710</v>
      </c>
      <c r="B63" s="27"/>
      <c r="C63" s="27"/>
      <c r="D63" s="27"/>
      <c r="E63" s="27"/>
      <c r="F63" s="76"/>
      <c r="G63" s="76"/>
      <c r="H63" s="76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5"/>
      <c r="Z63" s="5"/>
    </row>
    <row r="64" spans="1:26" ht="12.75" customHeight="1">
      <c r="A64" s="28" t="s">
        <v>711</v>
      </c>
      <c r="B64" s="27"/>
      <c r="C64" s="27"/>
      <c r="D64" s="27"/>
      <c r="E64" s="27"/>
      <c r="F64" s="106"/>
      <c r="G64" s="106"/>
      <c r="H64" s="106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5"/>
      <c r="Z64" s="5"/>
    </row>
    <row r="65" spans="1:26" ht="12.75" customHeight="1">
      <c r="A65" s="107" t="s">
        <v>712</v>
      </c>
      <c r="B65" s="30" t="s">
        <v>248</v>
      </c>
      <c r="C65" s="30" t="s">
        <v>249</v>
      </c>
      <c r="D65" s="27"/>
      <c r="E65" s="27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5"/>
      <c r="Z65" s="5"/>
    </row>
    <row r="66" spans="1:26" ht="12.75" customHeight="1">
      <c r="A66" s="35">
        <v>2022</v>
      </c>
      <c r="B66" s="108">
        <f>'C3_LMA'!B10/'C13_TRAB'!B12</f>
        <v>2.8528529476392057</v>
      </c>
      <c r="C66" s="108">
        <f>'C3_LMA'!C10/'C13_TRAB'!C12</f>
        <v>2.511930554084119</v>
      </c>
      <c r="D66" s="27"/>
      <c r="E66" s="27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5"/>
      <c r="Z66" s="5"/>
    </row>
    <row r="67" spans="1:26" ht="12.75" customHeight="1">
      <c r="A67" s="28"/>
      <c r="B67" s="27"/>
      <c r="C67" s="27"/>
      <c r="D67" s="27"/>
      <c r="E67" s="27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5"/>
      <c r="Z67" s="5"/>
    </row>
    <row r="68" spans="1:26" ht="12.75" customHeight="1">
      <c r="A68" s="28"/>
      <c r="B68" s="27"/>
      <c r="C68" s="27"/>
      <c r="D68" s="27"/>
      <c r="E68" s="27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5"/>
      <c r="Z68" s="5"/>
    </row>
    <row r="69" spans="1:26" ht="12.75" customHeight="1">
      <c r="A69" s="29" t="s">
        <v>713</v>
      </c>
      <c r="B69" s="27"/>
      <c r="C69" s="27"/>
      <c r="D69" s="27"/>
      <c r="E69" s="27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5"/>
      <c r="Z69" s="5"/>
    </row>
    <row r="70" spans="1:26" ht="12.75" customHeight="1">
      <c r="A70" s="28" t="s">
        <v>714</v>
      </c>
      <c r="B70" s="27"/>
      <c r="C70" s="27"/>
      <c r="D70" s="27"/>
      <c r="E70" s="27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5"/>
      <c r="Z70" s="5"/>
    </row>
    <row r="71" spans="1:26" ht="12.75" customHeight="1">
      <c r="A71" s="107" t="s">
        <v>712</v>
      </c>
      <c r="B71" s="30" t="s">
        <v>248</v>
      </c>
      <c r="C71" s="30" t="s">
        <v>249</v>
      </c>
      <c r="D71" s="27"/>
      <c r="E71" s="27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5"/>
      <c r="Z71" s="5"/>
    </row>
    <row r="72" spans="1:26" ht="12.75" customHeight="1">
      <c r="A72" s="35">
        <v>2022</v>
      </c>
      <c r="B72" s="108">
        <f>'C8_GTO_SIL'!B10/'C13_TRAB'!B12</f>
        <v>823.74706956957016</v>
      </c>
      <c r="C72" s="108">
        <f>'C8_GTO_SIL'!C10/'C13_TRAB'!C12</f>
        <v>1376.0626199412015</v>
      </c>
      <c r="D72" s="27"/>
      <c r="E72" s="27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5"/>
      <c r="Z72" s="5"/>
    </row>
    <row r="73" spans="1:26" ht="12.75" customHeight="1">
      <c r="A73" s="28"/>
      <c r="B73" s="27"/>
      <c r="C73" s="27"/>
      <c r="D73" s="27"/>
      <c r="E73" s="27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5"/>
      <c r="Z73" s="5"/>
    </row>
    <row r="74" spans="1:26" ht="12.75" customHeight="1">
      <c r="A74" s="28"/>
      <c r="B74" s="27"/>
      <c r="C74" s="27"/>
      <c r="D74" s="27"/>
      <c r="E74" s="27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5"/>
      <c r="Z74" s="5"/>
    </row>
    <row r="75" spans="1:26" ht="12.75" customHeight="1">
      <c r="A75" s="29" t="s">
        <v>715</v>
      </c>
      <c r="B75" s="27"/>
      <c r="C75" s="27"/>
      <c r="D75" s="27"/>
      <c r="E75" s="27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5"/>
      <c r="Z75" s="5"/>
    </row>
    <row r="76" spans="1:26" ht="12.75" customHeight="1">
      <c r="A76" s="28" t="s">
        <v>716</v>
      </c>
      <c r="B76" s="27"/>
      <c r="C76" s="27"/>
      <c r="D76" s="27"/>
      <c r="E76" s="27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5"/>
      <c r="Z76" s="5"/>
    </row>
    <row r="77" spans="1:26" ht="12.75" customHeight="1">
      <c r="A77" s="107" t="s">
        <v>712</v>
      </c>
      <c r="B77" s="30" t="s">
        <v>248</v>
      </c>
      <c r="C77" s="30" t="s">
        <v>249</v>
      </c>
      <c r="D77" s="27"/>
      <c r="E77" s="27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5"/>
      <c r="Z77" s="5"/>
    </row>
    <row r="78" spans="1:26" ht="12.75" customHeight="1">
      <c r="A78" s="35">
        <v>2022</v>
      </c>
      <c r="B78" s="108">
        <f>'C3_LMA'!G10/'C13_TRAB'!B12</f>
        <v>35.930143927134438</v>
      </c>
      <c r="C78" s="108">
        <f>'C3_LMA'!H10/'C13_TRAB'!C12</f>
        <v>22.412545025956138</v>
      </c>
      <c r="D78" s="27"/>
      <c r="E78" s="27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5"/>
      <c r="Z78" s="5"/>
    </row>
    <row r="79" spans="1:26" ht="12.75" customHeight="1">
      <c r="A79" s="28"/>
      <c r="B79" s="27"/>
      <c r="C79" s="27"/>
      <c r="D79" s="27"/>
      <c r="E79" s="27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5"/>
      <c r="Z79" s="5"/>
    </row>
    <row r="80" spans="1:26" ht="12.75" customHeight="1">
      <c r="A80" s="28"/>
      <c r="B80" s="27"/>
      <c r="C80" s="27"/>
      <c r="D80" s="27"/>
      <c r="E80" s="27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5"/>
      <c r="Z80" s="5"/>
    </row>
    <row r="81" spans="1:26" ht="12.75" customHeight="1">
      <c r="A81" s="28"/>
      <c r="B81" s="27"/>
      <c r="C81" s="27"/>
      <c r="D81" s="27"/>
      <c r="E81" s="27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5"/>
      <c r="Z81" s="5"/>
    </row>
    <row r="82" spans="1:26" ht="12.75" customHeight="1">
      <c r="A82" s="28"/>
      <c r="B82" s="27"/>
      <c r="C82" s="27"/>
      <c r="D82" s="27"/>
      <c r="E82" s="27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5"/>
      <c r="Z82" s="5"/>
    </row>
    <row r="83" spans="1:26" ht="12.75" customHeight="1">
      <c r="A83" s="28"/>
      <c r="B83" s="27"/>
      <c r="C83" s="27"/>
      <c r="D83" s="27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5"/>
      <c r="Z83" s="5"/>
    </row>
    <row r="84" spans="1:26" ht="12.75" customHeight="1">
      <c r="A84" s="28"/>
      <c r="B84" s="27"/>
      <c r="C84" s="27"/>
      <c r="D84" s="27"/>
      <c r="E84" s="27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5"/>
      <c r="Z84" s="5"/>
    </row>
    <row r="85" spans="1:26" ht="12.75" customHeight="1">
      <c r="A85" s="28"/>
      <c r="B85" s="27"/>
      <c r="C85" s="27"/>
      <c r="D85" s="27"/>
      <c r="E85" s="27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5"/>
      <c r="Z85" s="5"/>
    </row>
    <row r="86" spans="1:26" ht="12.75" customHeight="1">
      <c r="A86" s="28"/>
      <c r="B86" s="27"/>
      <c r="C86" s="27"/>
      <c r="D86" s="27"/>
      <c r="E86" s="27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5"/>
      <c r="Z86" s="5"/>
    </row>
    <row r="87" spans="1:26" ht="12.75" customHeight="1">
      <c r="A87" s="28"/>
      <c r="B87" s="27"/>
      <c r="C87" s="27"/>
      <c r="D87" s="27"/>
      <c r="E87" s="27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5"/>
      <c r="Z87" s="5"/>
    </row>
    <row r="88" spans="1:26" ht="12.75" customHeight="1">
      <c r="A88" s="28"/>
      <c r="B88" s="27"/>
      <c r="C88" s="27"/>
      <c r="D88" s="27"/>
      <c r="E88" s="27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5"/>
      <c r="Z88" s="5"/>
    </row>
    <row r="89" spans="1:26" ht="12.75" customHeight="1">
      <c r="A89" s="28"/>
      <c r="B89" s="27"/>
      <c r="C89" s="27"/>
      <c r="D89" s="27"/>
      <c r="E89" s="27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5"/>
      <c r="Z89" s="5"/>
    </row>
    <row r="90" spans="1:26" ht="12.75" customHeight="1">
      <c r="A90" s="28"/>
      <c r="B90" s="27"/>
      <c r="C90" s="27"/>
      <c r="D90" s="27"/>
      <c r="E90" s="27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5"/>
      <c r="Z90" s="5"/>
    </row>
    <row r="91" spans="1:26" ht="12.75" customHeight="1">
      <c r="A91" s="28"/>
      <c r="B91" s="27"/>
      <c r="C91" s="27"/>
      <c r="D91" s="27"/>
      <c r="E91" s="27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5"/>
      <c r="Z91" s="5"/>
    </row>
    <row r="92" spans="1:26" ht="12.75" customHeight="1">
      <c r="A92" s="28"/>
      <c r="B92" s="27"/>
      <c r="C92" s="27"/>
      <c r="D92" s="27"/>
      <c r="E92" s="27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5"/>
      <c r="Z92" s="5"/>
    </row>
    <row r="93" spans="1:26" ht="12.75" customHeight="1">
      <c r="A93" s="28"/>
      <c r="B93" s="27"/>
      <c r="C93" s="27"/>
      <c r="D93" s="27"/>
      <c r="E93" s="27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5"/>
      <c r="Z93" s="5"/>
    </row>
    <row r="94" spans="1:26" ht="12.75" customHeight="1">
      <c r="A94" s="28"/>
      <c r="B94" s="27"/>
      <c r="C94" s="27"/>
      <c r="D94" s="27"/>
      <c r="E94" s="27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5"/>
      <c r="Z94" s="5"/>
    </row>
    <row r="95" spans="1:26" ht="12.75" customHeight="1">
      <c r="A95" s="28"/>
      <c r="B95" s="27"/>
      <c r="C95" s="27"/>
      <c r="D95" s="27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5"/>
      <c r="Z95" s="5"/>
    </row>
    <row r="96" spans="1:26" ht="12.75" customHeight="1">
      <c r="A96" s="28"/>
      <c r="B96" s="27"/>
      <c r="C96" s="27"/>
      <c r="D96" s="27"/>
      <c r="E96" s="27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5"/>
      <c r="Z96" s="5"/>
    </row>
    <row r="97" spans="1:26" ht="12.75" customHeight="1">
      <c r="A97" s="28"/>
      <c r="B97" s="27"/>
      <c r="C97" s="27"/>
      <c r="D97" s="27"/>
      <c r="E97" s="27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5"/>
      <c r="Z97" s="5"/>
    </row>
    <row r="98" spans="1:26" ht="12.75" customHeight="1">
      <c r="A98" s="28"/>
      <c r="B98" s="27"/>
      <c r="C98" s="27"/>
      <c r="D98" s="27"/>
      <c r="E98" s="27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5"/>
      <c r="Z98" s="5"/>
    </row>
    <row r="99" spans="1:26" ht="12.75" customHeight="1">
      <c r="A99" s="28"/>
      <c r="B99" s="27"/>
      <c r="C99" s="27"/>
      <c r="D99" s="27"/>
      <c r="E99" s="27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5"/>
      <c r="Z99" s="5"/>
    </row>
    <row r="100" spans="1:26" ht="12.75" customHeight="1">
      <c r="A100" s="28"/>
      <c r="B100" s="27"/>
      <c r="C100" s="27"/>
      <c r="D100" s="27"/>
      <c r="E100" s="27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5"/>
      <c r="Z100" s="5"/>
    </row>
    <row r="101" spans="1:26" ht="12.75" customHeight="1">
      <c r="A101" s="28"/>
      <c r="B101" s="27"/>
      <c r="C101" s="27"/>
      <c r="D101" s="27"/>
      <c r="E101" s="27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5"/>
      <c r="Z101" s="5"/>
    </row>
    <row r="102" spans="1:26" ht="12.75" customHeight="1">
      <c r="A102" s="28"/>
      <c r="B102" s="27"/>
      <c r="C102" s="27"/>
      <c r="D102" s="27"/>
      <c r="E102" s="27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5"/>
      <c r="Z102" s="5"/>
    </row>
    <row r="103" spans="1:26" ht="12.75" customHeight="1">
      <c r="A103" s="28"/>
      <c r="B103" s="27"/>
      <c r="C103" s="27"/>
      <c r="D103" s="27"/>
      <c r="E103" s="27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5"/>
      <c r="Z103" s="5"/>
    </row>
    <row r="104" spans="1:26" ht="12.75" customHeight="1">
      <c r="A104" s="28"/>
      <c r="B104" s="27"/>
      <c r="C104" s="27"/>
      <c r="D104" s="27"/>
      <c r="E104" s="27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5"/>
      <c r="Z104" s="5"/>
    </row>
    <row r="105" spans="1:26" ht="12.75" customHeight="1">
      <c r="A105" s="28"/>
      <c r="B105" s="27"/>
      <c r="C105" s="27"/>
      <c r="D105" s="27"/>
      <c r="E105" s="27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5"/>
      <c r="Z105" s="5"/>
    </row>
    <row r="106" spans="1:26" ht="12.75" customHeight="1">
      <c r="A106" s="28"/>
      <c r="B106" s="27"/>
      <c r="C106" s="27"/>
      <c r="D106" s="27"/>
      <c r="E106" s="27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5"/>
      <c r="Z106" s="5"/>
    </row>
    <row r="107" spans="1:26" ht="12.75" customHeight="1">
      <c r="A107" s="28"/>
      <c r="B107" s="27"/>
      <c r="C107" s="27"/>
      <c r="D107" s="27"/>
      <c r="E107" s="27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5"/>
      <c r="Z107" s="5"/>
    </row>
    <row r="108" spans="1:26" ht="12.75" customHeight="1">
      <c r="A108" s="28"/>
      <c r="B108" s="27"/>
      <c r="C108" s="27"/>
      <c r="D108" s="27"/>
      <c r="E108" s="27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5"/>
      <c r="Z108" s="5"/>
    </row>
    <row r="109" spans="1:26" ht="12.75" customHeight="1">
      <c r="A109" s="28"/>
      <c r="B109" s="27"/>
      <c r="C109" s="27"/>
      <c r="D109" s="27"/>
      <c r="E109" s="27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5"/>
      <c r="Z109" s="5"/>
    </row>
    <row r="110" spans="1:26" ht="12.75" customHeight="1">
      <c r="A110" s="28"/>
      <c r="B110" s="27"/>
      <c r="C110" s="27"/>
      <c r="D110" s="27"/>
      <c r="E110" s="27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5"/>
      <c r="Z110" s="5"/>
    </row>
    <row r="111" spans="1:26" ht="12.75" customHeight="1">
      <c r="A111" s="28"/>
      <c r="B111" s="27"/>
      <c r="C111" s="27"/>
      <c r="D111" s="27"/>
      <c r="E111" s="27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5"/>
      <c r="Z111" s="5"/>
    </row>
    <row r="112" spans="1:26" ht="12.75" customHeight="1">
      <c r="A112" s="28"/>
      <c r="B112" s="27"/>
      <c r="C112" s="27"/>
      <c r="D112" s="27"/>
      <c r="E112" s="27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5"/>
      <c r="Z112" s="5"/>
    </row>
    <row r="113" spans="1:26" ht="12.75" customHeight="1">
      <c r="A113" s="28"/>
      <c r="B113" s="27"/>
      <c r="C113" s="27"/>
      <c r="D113" s="27"/>
      <c r="E113" s="27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5"/>
      <c r="Z113" s="5"/>
    </row>
    <row r="114" spans="1:26" ht="12.75" customHeight="1">
      <c r="A114" s="28"/>
      <c r="B114" s="27"/>
      <c r="C114" s="27"/>
      <c r="D114" s="27"/>
      <c r="E114" s="27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5"/>
      <c r="Z114" s="5"/>
    </row>
    <row r="115" spans="1:26" ht="12.75" customHeight="1">
      <c r="A115" s="28"/>
      <c r="B115" s="27"/>
      <c r="C115" s="27"/>
      <c r="D115" s="27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5"/>
      <c r="Z115" s="5"/>
    </row>
    <row r="116" spans="1:26" ht="12.75" customHeight="1">
      <c r="A116" s="28"/>
      <c r="B116" s="27"/>
      <c r="C116" s="27"/>
      <c r="D116" s="27"/>
      <c r="E116" s="27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5"/>
      <c r="Z116" s="5"/>
    </row>
    <row r="117" spans="1:26" ht="12.75" customHeight="1">
      <c r="A117" s="28"/>
      <c r="B117" s="27"/>
      <c r="C117" s="27"/>
      <c r="D117" s="27"/>
      <c r="E117" s="27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5"/>
      <c r="Z117" s="5"/>
    </row>
    <row r="118" spans="1:26" ht="12.75" customHeight="1">
      <c r="A118" s="28"/>
      <c r="B118" s="27"/>
      <c r="C118" s="27"/>
      <c r="D118" s="27"/>
      <c r="E118" s="27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5"/>
      <c r="Z118" s="5"/>
    </row>
    <row r="119" spans="1:26" ht="12.75" customHeight="1">
      <c r="A119" s="28"/>
      <c r="B119" s="27"/>
      <c r="C119" s="27"/>
      <c r="D119" s="27"/>
      <c r="E119" s="27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5"/>
      <c r="Z119" s="5"/>
    </row>
    <row r="120" spans="1:26" ht="12.75" customHeight="1">
      <c r="A120" s="28"/>
      <c r="B120" s="27"/>
      <c r="C120" s="27"/>
      <c r="D120" s="27"/>
      <c r="E120" s="27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5"/>
      <c r="Z120" s="5"/>
    </row>
    <row r="121" spans="1:26" ht="12.75" customHeight="1">
      <c r="A121" s="28"/>
      <c r="B121" s="27"/>
      <c r="C121" s="27"/>
      <c r="D121" s="27"/>
      <c r="E121" s="27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5"/>
      <c r="Z121" s="5"/>
    </row>
    <row r="122" spans="1:26" ht="12.75" customHeight="1">
      <c r="A122" s="28"/>
      <c r="B122" s="27"/>
      <c r="C122" s="27"/>
      <c r="D122" s="27"/>
      <c r="E122" s="27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5"/>
      <c r="Z122" s="5"/>
    </row>
    <row r="123" spans="1:26" ht="12.75" customHeight="1">
      <c r="A123" s="28"/>
      <c r="B123" s="27"/>
      <c r="C123" s="27"/>
      <c r="D123" s="27"/>
      <c r="E123" s="27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5"/>
      <c r="Z123" s="5"/>
    </row>
    <row r="124" spans="1:26" ht="12.75" customHeight="1">
      <c r="A124" s="28"/>
      <c r="B124" s="27"/>
      <c r="C124" s="27"/>
      <c r="D124" s="27"/>
      <c r="E124" s="27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5"/>
      <c r="Z124" s="5"/>
    </row>
    <row r="125" spans="1:26" ht="12.75" customHeight="1">
      <c r="A125" s="28"/>
      <c r="B125" s="27"/>
      <c r="C125" s="27"/>
      <c r="D125" s="27"/>
      <c r="E125" s="27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5"/>
      <c r="Z125" s="5"/>
    </row>
    <row r="126" spans="1:26" ht="12.75" customHeight="1">
      <c r="A126" s="28"/>
      <c r="B126" s="27"/>
      <c r="C126" s="27"/>
      <c r="D126" s="27"/>
      <c r="E126" s="27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5"/>
      <c r="Z126" s="5"/>
    </row>
    <row r="127" spans="1:26" ht="12.75" customHeight="1">
      <c r="A127" s="28"/>
      <c r="B127" s="27"/>
      <c r="C127" s="27"/>
      <c r="D127" s="27"/>
      <c r="E127" s="27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5"/>
      <c r="Z127" s="5"/>
    </row>
    <row r="128" spans="1:26" ht="12.75" customHeight="1">
      <c r="A128" s="28"/>
      <c r="B128" s="27"/>
      <c r="C128" s="27"/>
      <c r="D128" s="27"/>
      <c r="E128" s="27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5"/>
      <c r="Z128" s="5"/>
    </row>
    <row r="129" spans="1:26" ht="12.75" customHeight="1">
      <c r="A129" s="28"/>
      <c r="B129" s="27"/>
      <c r="C129" s="27"/>
      <c r="D129" s="27"/>
      <c r="E129" s="27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5"/>
      <c r="Z129" s="5"/>
    </row>
    <row r="130" spans="1:26" ht="12.75" customHeight="1">
      <c r="A130" s="28"/>
      <c r="B130" s="27"/>
      <c r="C130" s="27"/>
      <c r="D130" s="27"/>
      <c r="E130" s="27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5"/>
      <c r="Z130" s="5"/>
    </row>
    <row r="131" spans="1:26" ht="12.75" customHeight="1">
      <c r="A131" s="28"/>
      <c r="B131" s="27"/>
      <c r="C131" s="27"/>
      <c r="D131" s="27"/>
      <c r="E131" s="27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5"/>
      <c r="Z131" s="5"/>
    </row>
    <row r="132" spans="1:26" ht="12.75" customHeight="1">
      <c r="A132" s="28"/>
      <c r="B132" s="27"/>
      <c r="C132" s="27"/>
      <c r="D132" s="27"/>
      <c r="E132" s="27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5"/>
      <c r="Z132" s="5"/>
    </row>
    <row r="133" spans="1:26" ht="12.75" customHeight="1">
      <c r="A133" s="28"/>
      <c r="B133" s="27"/>
      <c r="C133" s="27"/>
      <c r="D133" s="27"/>
      <c r="E133" s="27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5"/>
      <c r="Z133" s="5"/>
    </row>
    <row r="134" spans="1:26" ht="12.75" customHeight="1">
      <c r="A134" s="28"/>
      <c r="B134" s="27"/>
      <c r="C134" s="27"/>
      <c r="D134" s="27"/>
      <c r="E134" s="27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5"/>
      <c r="Z134" s="5"/>
    </row>
    <row r="135" spans="1:26" ht="12.75" customHeight="1">
      <c r="A135" s="28"/>
      <c r="B135" s="27"/>
      <c r="C135" s="27"/>
      <c r="D135" s="27"/>
      <c r="E135" s="27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5"/>
      <c r="Z135" s="5"/>
    </row>
    <row r="136" spans="1:26" ht="12.75" customHeight="1">
      <c r="A136" s="28"/>
      <c r="B136" s="27"/>
      <c r="C136" s="27"/>
      <c r="D136" s="27"/>
      <c r="E136" s="27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5"/>
      <c r="Z136" s="5"/>
    </row>
    <row r="137" spans="1:26" ht="12.75" customHeight="1">
      <c r="A137" s="28"/>
      <c r="B137" s="27"/>
      <c r="C137" s="27"/>
      <c r="D137" s="27"/>
      <c r="E137" s="27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5"/>
      <c r="Z137" s="5"/>
    </row>
    <row r="138" spans="1:26" ht="12.75" customHeight="1">
      <c r="A138" s="28"/>
      <c r="B138" s="27"/>
      <c r="C138" s="27"/>
      <c r="D138" s="27"/>
      <c r="E138" s="27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5"/>
      <c r="Z138" s="5"/>
    </row>
    <row r="139" spans="1:26" ht="12.75" customHeight="1">
      <c r="A139" s="28"/>
      <c r="B139" s="27"/>
      <c r="C139" s="27"/>
      <c r="D139" s="27"/>
      <c r="E139" s="27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5"/>
      <c r="Z139" s="5"/>
    </row>
    <row r="140" spans="1:26" ht="12.75" customHeight="1">
      <c r="A140" s="28"/>
      <c r="B140" s="27"/>
      <c r="C140" s="27"/>
      <c r="D140" s="27"/>
      <c r="E140" s="27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5"/>
      <c r="Z140" s="5"/>
    </row>
    <row r="141" spans="1:26" ht="12.75" customHeight="1">
      <c r="A141" s="28"/>
      <c r="B141" s="27"/>
      <c r="C141" s="27"/>
      <c r="D141" s="27"/>
      <c r="E141" s="27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5"/>
      <c r="Z141" s="5"/>
    </row>
    <row r="142" spans="1:26" ht="12.75" customHeight="1">
      <c r="A142" s="28"/>
      <c r="B142" s="27"/>
      <c r="C142" s="27"/>
      <c r="D142" s="27"/>
      <c r="E142" s="27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5"/>
      <c r="Z142" s="5"/>
    </row>
    <row r="143" spans="1:26" ht="12.75" customHeight="1">
      <c r="A143" s="28"/>
      <c r="B143" s="27"/>
      <c r="C143" s="27"/>
      <c r="D143" s="27"/>
      <c r="E143" s="27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5"/>
      <c r="Z143" s="5"/>
    </row>
    <row r="144" spans="1:26" ht="12.75" customHeight="1">
      <c r="A144" s="28"/>
      <c r="B144" s="27"/>
      <c r="C144" s="27"/>
      <c r="D144" s="27"/>
      <c r="E144" s="27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5"/>
      <c r="Z144" s="5"/>
    </row>
    <row r="145" spans="1:26" ht="12.75" customHeight="1">
      <c r="A145" s="28"/>
      <c r="B145" s="27"/>
      <c r="C145" s="27"/>
      <c r="D145" s="27"/>
      <c r="E145" s="27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5"/>
      <c r="Z145" s="5"/>
    </row>
    <row r="146" spans="1:26" ht="12.75" customHeight="1">
      <c r="A146" s="28"/>
      <c r="B146" s="27"/>
      <c r="C146" s="27"/>
      <c r="D146" s="27"/>
      <c r="E146" s="27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5"/>
      <c r="Z146" s="5"/>
    </row>
    <row r="147" spans="1:26" ht="12.75" customHeight="1">
      <c r="A147" s="28"/>
      <c r="B147" s="27"/>
      <c r="C147" s="27"/>
      <c r="D147" s="27"/>
      <c r="E147" s="27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5"/>
      <c r="Z147" s="5"/>
    </row>
    <row r="148" spans="1:26" ht="12.75" customHeight="1">
      <c r="A148" s="28"/>
      <c r="B148" s="27"/>
      <c r="C148" s="27"/>
      <c r="D148" s="27"/>
      <c r="E148" s="27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5"/>
      <c r="Z148" s="5"/>
    </row>
    <row r="149" spans="1:26" ht="12.75" customHeight="1">
      <c r="A149" s="28"/>
      <c r="B149" s="27"/>
      <c r="C149" s="27"/>
      <c r="D149" s="27"/>
      <c r="E149" s="27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5"/>
      <c r="Z149" s="5"/>
    </row>
    <row r="150" spans="1:26" ht="12.75" customHeight="1">
      <c r="A150" s="28"/>
      <c r="B150" s="27"/>
      <c r="C150" s="27"/>
      <c r="D150" s="27"/>
      <c r="E150" s="27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5"/>
      <c r="Z150" s="5"/>
    </row>
    <row r="151" spans="1:26" ht="12.75" customHeight="1">
      <c r="A151" s="28"/>
      <c r="B151" s="27"/>
      <c r="C151" s="27"/>
      <c r="D151" s="27"/>
      <c r="E151" s="27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5"/>
      <c r="Z151" s="5"/>
    </row>
    <row r="152" spans="1:26" ht="12.75" customHeight="1">
      <c r="A152" s="28"/>
      <c r="B152" s="27"/>
      <c r="C152" s="27"/>
      <c r="D152" s="27"/>
      <c r="E152" s="27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5"/>
      <c r="Z152" s="5"/>
    </row>
    <row r="153" spans="1:26" ht="12.75" customHeight="1">
      <c r="A153" s="28"/>
      <c r="B153" s="27"/>
      <c r="C153" s="27"/>
      <c r="D153" s="27"/>
      <c r="E153" s="27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5"/>
      <c r="Z153" s="5"/>
    </row>
    <row r="154" spans="1:26" ht="12.75" customHeight="1">
      <c r="A154" s="28"/>
      <c r="B154" s="27"/>
      <c r="C154" s="27"/>
      <c r="D154" s="27"/>
      <c r="E154" s="27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5"/>
      <c r="Z154" s="5"/>
    </row>
    <row r="155" spans="1:26" ht="12.75" customHeight="1">
      <c r="A155" s="28"/>
      <c r="B155" s="27"/>
      <c r="C155" s="27"/>
      <c r="D155" s="27"/>
      <c r="E155" s="27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5"/>
      <c r="Z155" s="5"/>
    </row>
    <row r="156" spans="1:26" ht="12.75" customHeight="1">
      <c r="A156" s="28"/>
      <c r="B156" s="27"/>
      <c r="C156" s="27"/>
      <c r="D156" s="27"/>
      <c r="E156" s="27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5"/>
      <c r="Z156" s="5"/>
    </row>
    <row r="157" spans="1:26" ht="12.75" customHeight="1">
      <c r="A157" s="28"/>
      <c r="B157" s="27"/>
      <c r="C157" s="27"/>
      <c r="D157" s="27"/>
      <c r="E157" s="27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5"/>
      <c r="Z157" s="5"/>
    </row>
    <row r="158" spans="1:26" ht="12.75" customHeight="1">
      <c r="A158" s="28"/>
      <c r="B158" s="27"/>
      <c r="C158" s="27"/>
      <c r="D158" s="27"/>
      <c r="E158" s="27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5"/>
      <c r="Z158" s="5"/>
    </row>
    <row r="159" spans="1:26" ht="12.75" customHeight="1">
      <c r="A159" s="28"/>
      <c r="B159" s="27"/>
      <c r="C159" s="27"/>
      <c r="D159" s="27"/>
      <c r="E159" s="27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5"/>
      <c r="Z159" s="5"/>
    </row>
    <row r="160" spans="1:26" ht="12.75" customHeight="1">
      <c r="A160" s="28"/>
      <c r="B160" s="27"/>
      <c r="C160" s="27"/>
      <c r="D160" s="27"/>
      <c r="E160" s="27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5"/>
      <c r="Z160" s="5"/>
    </row>
    <row r="161" spans="1:26" ht="12.75" customHeight="1">
      <c r="A161" s="28"/>
      <c r="B161" s="27"/>
      <c r="C161" s="27"/>
      <c r="D161" s="27"/>
      <c r="E161" s="27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5"/>
      <c r="Z161" s="5"/>
    </row>
    <row r="162" spans="1:26" ht="12.75" customHeight="1">
      <c r="A162" s="28"/>
      <c r="B162" s="27"/>
      <c r="C162" s="27"/>
      <c r="D162" s="27"/>
      <c r="E162" s="27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5"/>
      <c r="Z162" s="5"/>
    </row>
    <row r="163" spans="1:26" ht="12.75" customHeight="1">
      <c r="A163" s="28"/>
      <c r="B163" s="27"/>
      <c r="C163" s="27"/>
      <c r="D163" s="27"/>
      <c r="E163" s="27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5"/>
      <c r="Z163" s="5"/>
    </row>
    <row r="164" spans="1:26" ht="12.75" customHeight="1">
      <c r="A164" s="28"/>
      <c r="B164" s="27"/>
      <c r="C164" s="27"/>
      <c r="D164" s="27"/>
      <c r="E164" s="27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5"/>
      <c r="Z164" s="5"/>
    </row>
    <row r="165" spans="1:26" ht="12.75" customHeight="1">
      <c r="A165" s="28"/>
      <c r="B165" s="27"/>
      <c r="C165" s="27"/>
      <c r="D165" s="27"/>
      <c r="E165" s="27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5"/>
      <c r="Z165" s="5"/>
    </row>
    <row r="166" spans="1:26" ht="12.75" customHeight="1">
      <c r="A166" s="28"/>
      <c r="B166" s="27"/>
      <c r="C166" s="27"/>
      <c r="D166" s="27"/>
      <c r="E166" s="27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5"/>
      <c r="Z166" s="5"/>
    </row>
    <row r="167" spans="1:26" ht="12.75" customHeight="1">
      <c r="A167" s="28"/>
      <c r="B167" s="27"/>
      <c r="C167" s="27"/>
      <c r="D167" s="27"/>
      <c r="E167" s="27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5"/>
      <c r="Z167" s="5"/>
    </row>
    <row r="168" spans="1:26" ht="12.75" customHeight="1">
      <c r="A168" s="28"/>
      <c r="B168" s="27"/>
      <c r="C168" s="27"/>
      <c r="D168" s="27"/>
      <c r="E168" s="27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5"/>
      <c r="Z168" s="5"/>
    </row>
    <row r="169" spans="1:26" ht="12.75" customHeight="1">
      <c r="A169" s="28"/>
      <c r="B169" s="27"/>
      <c r="C169" s="27"/>
      <c r="D169" s="27"/>
      <c r="E169" s="27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5"/>
      <c r="Z169" s="5"/>
    </row>
    <row r="170" spans="1:26" ht="12.75" customHeight="1">
      <c r="A170" s="28"/>
      <c r="B170" s="27"/>
      <c r="C170" s="27"/>
      <c r="D170" s="27"/>
      <c r="E170" s="27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5"/>
      <c r="Z170" s="5"/>
    </row>
    <row r="171" spans="1:26" ht="12.75" customHeight="1">
      <c r="A171" s="28"/>
      <c r="B171" s="27"/>
      <c r="C171" s="27"/>
      <c r="D171" s="27"/>
      <c r="E171" s="27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5"/>
      <c r="Z171" s="5"/>
    </row>
    <row r="172" spans="1:26" ht="12.75" customHeight="1">
      <c r="A172" s="28"/>
      <c r="B172" s="27"/>
      <c r="C172" s="27"/>
      <c r="D172" s="27"/>
      <c r="E172" s="27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5"/>
      <c r="Z172" s="5"/>
    </row>
    <row r="173" spans="1:26" ht="12.75" customHeight="1">
      <c r="A173" s="28"/>
      <c r="B173" s="27"/>
      <c r="C173" s="27"/>
      <c r="D173" s="27"/>
      <c r="E173" s="27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5"/>
      <c r="Z173" s="5"/>
    </row>
    <row r="174" spans="1:26" ht="12.75" customHeight="1">
      <c r="A174" s="28"/>
      <c r="B174" s="27"/>
      <c r="C174" s="27"/>
      <c r="D174" s="27"/>
      <c r="E174" s="27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5"/>
      <c r="Z174" s="5"/>
    </row>
    <row r="175" spans="1:26" ht="12.75" customHeight="1">
      <c r="A175" s="28"/>
      <c r="B175" s="27"/>
      <c r="C175" s="27"/>
      <c r="D175" s="27"/>
      <c r="E175" s="27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5"/>
      <c r="Z175" s="5"/>
    </row>
    <row r="176" spans="1:26" ht="12.75" customHeight="1">
      <c r="A176" s="28"/>
      <c r="B176" s="27"/>
      <c r="C176" s="27"/>
      <c r="D176" s="27"/>
      <c r="E176" s="27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5"/>
      <c r="Z176" s="5"/>
    </row>
    <row r="177" spans="1:26" ht="12.75" customHeight="1">
      <c r="A177" s="28"/>
      <c r="B177" s="27"/>
      <c r="C177" s="27"/>
      <c r="D177" s="27"/>
      <c r="E177" s="27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5"/>
      <c r="Z177" s="5"/>
    </row>
    <row r="178" spans="1:26" ht="12.75" customHeight="1">
      <c r="A178" s="28"/>
      <c r="B178" s="27"/>
      <c r="C178" s="27"/>
      <c r="D178" s="27"/>
      <c r="E178" s="27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5"/>
      <c r="Z178" s="5"/>
    </row>
    <row r="179" spans="1:26" ht="12.75" customHeight="1">
      <c r="A179" s="28"/>
      <c r="B179" s="27"/>
      <c r="C179" s="27"/>
      <c r="D179" s="27"/>
      <c r="E179" s="27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5"/>
      <c r="Z179" s="5"/>
    </row>
    <row r="180" spans="1:26" ht="12.75" customHeight="1">
      <c r="A180" s="28"/>
      <c r="B180" s="27"/>
      <c r="C180" s="27"/>
      <c r="D180" s="27"/>
      <c r="E180" s="27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5"/>
      <c r="Z180" s="5"/>
    </row>
    <row r="181" spans="1:26" ht="12.75" customHeight="1">
      <c r="A181" s="28"/>
      <c r="B181" s="27"/>
      <c r="C181" s="27"/>
      <c r="D181" s="27"/>
      <c r="E181" s="27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5"/>
      <c r="Z181" s="5"/>
    </row>
    <row r="182" spans="1:26" ht="12.75" customHeight="1">
      <c r="A182" s="28"/>
      <c r="B182" s="27"/>
      <c r="C182" s="27"/>
      <c r="D182" s="27"/>
      <c r="E182" s="27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5"/>
      <c r="Z182" s="5"/>
    </row>
    <row r="183" spans="1:26" ht="12.75" customHeight="1">
      <c r="A183" s="28"/>
      <c r="B183" s="27"/>
      <c r="C183" s="27"/>
      <c r="D183" s="27"/>
      <c r="E183" s="27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5"/>
      <c r="Z183" s="5"/>
    </row>
    <row r="184" spans="1:26" ht="12.75" customHeight="1">
      <c r="A184" s="28"/>
      <c r="B184" s="27"/>
      <c r="C184" s="27"/>
      <c r="D184" s="27"/>
      <c r="E184" s="27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5"/>
      <c r="Z184" s="5"/>
    </row>
    <row r="185" spans="1:26" ht="12.75" customHeight="1">
      <c r="A185" s="28"/>
      <c r="B185" s="27"/>
      <c r="C185" s="27"/>
      <c r="D185" s="27"/>
      <c r="E185" s="27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5"/>
      <c r="Z185" s="5"/>
    </row>
    <row r="186" spans="1:26" ht="12.75" customHeight="1">
      <c r="A186" s="28"/>
      <c r="B186" s="27"/>
      <c r="C186" s="27"/>
      <c r="D186" s="27"/>
      <c r="E186" s="27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5"/>
      <c r="Z186" s="5"/>
    </row>
    <row r="187" spans="1:26" ht="12.75" customHeight="1">
      <c r="A187" s="28"/>
      <c r="B187" s="27"/>
      <c r="C187" s="27"/>
      <c r="D187" s="27"/>
      <c r="E187" s="27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5"/>
      <c r="Z187" s="5"/>
    </row>
    <row r="188" spans="1:26" ht="12.75" customHeight="1">
      <c r="A188" s="28"/>
      <c r="B188" s="27"/>
      <c r="C188" s="27"/>
      <c r="D188" s="27"/>
      <c r="E188" s="27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5"/>
      <c r="Z188" s="5"/>
    </row>
    <row r="189" spans="1:26" ht="12.75" customHeight="1">
      <c r="A189" s="28"/>
      <c r="B189" s="27"/>
      <c r="C189" s="27"/>
      <c r="D189" s="27"/>
      <c r="E189" s="27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5"/>
      <c r="Z189" s="5"/>
    </row>
    <row r="190" spans="1:26" ht="12.75" customHeight="1">
      <c r="A190" s="28"/>
      <c r="B190" s="27"/>
      <c r="C190" s="27"/>
      <c r="D190" s="27"/>
      <c r="E190" s="27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5"/>
      <c r="Z190" s="5"/>
    </row>
    <row r="191" spans="1:26" ht="12.75" customHeight="1">
      <c r="A191" s="28"/>
      <c r="B191" s="27"/>
      <c r="C191" s="27"/>
      <c r="D191" s="27"/>
      <c r="E191" s="27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5"/>
      <c r="Z191" s="5"/>
    </row>
    <row r="192" spans="1:26" ht="12.75" customHeight="1">
      <c r="A192" s="28"/>
      <c r="B192" s="27"/>
      <c r="C192" s="27"/>
      <c r="D192" s="27"/>
      <c r="E192" s="27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5"/>
      <c r="Z192" s="5"/>
    </row>
    <row r="193" spans="1:26" ht="12.75" customHeight="1">
      <c r="A193" s="28"/>
      <c r="B193" s="27"/>
      <c r="C193" s="27"/>
      <c r="D193" s="27"/>
      <c r="E193" s="27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5"/>
      <c r="Z193" s="5"/>
    </row>
    <row r="194" spans="1:26" ht="12.75" customHeight="1">
      <c r="A194" s="28"/>
      <c r="B194" s="27"/>
      <c r="C194" s="27"/>
      <c r="D194" s="27"/>
      <c r="E194" s="27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5"/>
      <c r="Z194" s="5"/>
    </row>
    <row r="195" spans="1:26" ht="12.75" customHeight="1">
      <c r="A195" s="28"/>
      <c r="B195" s="27"/>
      <c r="C195" s="27"/>
      <c r="D195" s="27"/>
      <c r="E195" s="27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5"/>
      <c r="Z195" s="5"/>
    </row>
    <row r="196" spans="1:26" ht="12.75" customHeight="1">
      <c r="A196" s="28"/>
      <c r="B196" s="27"/>
      <c r="C196" s="27"/>
      <c r="D196" s="27"/>
      <c r="E196" s="27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5"/>
      <c r="Z196" s="5"/>
    </row>
    <row r="197" spans="1:26" ht="12.75" customHeight="1">
      <c r="A197" s="28"/>
      <c r="B197" s="27"/>
      <c r="C197" s="27"/>
      <c r="D197" s="27"/>
      <c r="E197" s="27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5"/>
      <c r="Z197" s="5"/>
    </row>
    <row r="198" spans="1:26" ht="12.75" customHeight="1">
      <c r="A198" s="28"/>
      <c r="B198" s="27"/>
      <c r="C198" s="27"/>
      <c r="D198" s="27"/>
      <c r="E198" s="27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5"/>
      <c r="Z198" s="5"/>
    </row>
    <row r="199" spans="1:26" ht="12.75" customHeight="1">
      <c r="A199" s="28"/>
      <c r="B199" s="27"/>
      <c r="C199" s="27"/>
      <c r="D199" s="27"/>
      <c r="E199" s="27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5"/>
      <c r="Z199" s="5"/>
    </row>
    <row r="200" spans="1:26" ht="12.75" customHeight="1">
      <c r="A200" s="28"/>
      <c r="B200" s="27"/>
      <c r="C200" s="27"/>
      <c r="D200" s="27"/>
      <c r="E200" s="27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5"/>
      <c r="Z200" s="5"/>
    </row>
    <row r="201" spans="1:26" ht="12.75" customHeight="1">
      <c r="A201" s="28"/>
      <c r="B201" s="27"/>
      <c r="C201" s="27"/>
      <c r="D201" s="27"/>
      <c r="E201" s="27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5"/>
      <c r="Z201" s="5"/>
    </row>
    <row r="202" spans="1:26" ht="12.75" customHeight="1">
      <c r="A202" s="28"/>
      <c r="B202" s="27"/>
      <c r="C202" s="27"/>
      <c r="D202" s="27"/>
      <c r="E202" s="27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5"/>
      <c r="Z202" s="5"/>
    </row>
    <row r="203" spans="1:26" ht="12.75" customHeight="1">
      <c r="A203" s="28"/>
      <c r="B203" s="27"/>
      <c r="C203" s="27"/>
      <c r="D203" s="27"/>
      <c r="E203" s="27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5"/>
      <c r="Z203" s="5"/>
    </row>
    <row r="204" spans="1:26" ht="12.75" customHeight="1">
      <c r="A204" s="28"/>
      <c r="B204" s="27"/>
      <c r="C204" s="27"/>
      <c r="D204" s="27"/>
      <c r="E204" s="27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5"/>
      <c r="Z204" s="5"/>
    </row>
    <row r="205" spans="1:26" ht="12.75" customHeight="1">
      <c r="A205" s="28"/>
      <c r="B205" s="27"/>
      <c r="C205" s="27"/>
      <c r="D205" s="27"/>
      <c r="E205" s="27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5"/>
      <c r="Z205" s="5"/>
    </row>
    <row r="206" spans="1:26" ht="12.75" customHeight="1">
      <c r="A206" s="28"/>
      <c r="B206" s="27"/>
      <c r="C206" s="27"/>
      <c r="D206" s="27"/>
      <c r="E206" s="27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5"/>
      <c r="Z206" s="5"/>
    </row>
    <row r="207" spans="1:26" ht="12.75" customHeight="1">
      <c r="A207" s="28"/>
      <c r="B207" s="27"/>
      <c r="C207" s="27"/>
      <c r="D207" s="27"/>
      <c r="E207" s="27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5"/>
      <c r="Z207" s="5"/>
    </row>
    <row r="208" spans="1:26" ht="12.75" customHeight="1">
      <c r="A208" s="28"/>
      <c r="B208" s="27"/>
      <c r="C208" s="27"/>
      <c r="D208" s="27"/>
      <c r="E208" s="27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5"/>
      <c r="Z208" s="5"/>
    </row>
    <row r="209" spans="1:26" ht="12.75" customHeight="1">
      <c r="A209" s="28"/>
      <c r="B209" s="27"/>
      <c r="C209" s="27"/>
      <c r="D209" s="27"/>
      <c r="E209" s="27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5"/>
      <c r="Z209" s="5"/>
    </row>
    <row r="210" spans="1:26" ht="12.75" customHeight="1">
      <c r="A210" s="28"/>
      <c r="B210" s="27"/>
      <c r="C210" s="27"/>
      <c r="D210" s="27"/>
      <c r="E210" s="27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5"/>
      <c r="Z210" s="5"/>
    </row>
    <row r="211" spans="1:26" ht="12.75" customHeight="1">
      <c r="A211" s="28"/>
      <c r="B211" s="27"/>
      <c r="C211" s="27"/>
      <c r="D211" s="27"/>
      <c r="E211" s="27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5"/>
      <c r="Z211" s="5"/>
    </row>
    <row r="212" spans="1:26" ht="12.75" customHeight="1">
      <c r="A212" s="28"/>
      <c r="B212" s="27"/>
      <c r="C212" s="27"/>
      <c r="D212" s="27"/>
      <c r="E212" s="27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5"/>
      <c r="Z212" s="5"/>
    </row>
    <row r="213" spans="1:26" ht="12.75" customHeight="1">
      <c r="A213" s="28"/>
      <c r="B213" s="27"/>
      <c r="C213" s="27"/>
      <c r="D213" s="27"/>
      <c r="E213" s="27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5"/>
      <c r="Z213" s="5"/>
    </row>
    <row r="214" spans="1:26" ht="12.75" customHeight="1">
      <c r="A214" s="28"/>
      <c r="B214" s="27"/>
      <c r="C214" s="27"/>
      <c r="D214" s="27"/>
      <c r="E214" s="27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5"/>
      <c r="Z214" s="5"/>
    </row>
    <row r="215" spans="1:26" ht="12.75" customHeight="1">
      <c r="A215" s="28"/>
      <c r="B215" s="27"/>
      <c r="C215" s="27"/>
      <c r="D215" s="27"/>
      <c r="E215" s="27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5"/>
      <c r="Z215" s="5"/>
    </row>
    <row r="216" spans="1:26" ht="12.75" customHeight="1">
      <c r="A216" s="28"/>
      <c r="B216" s="27"/>
      <c r="C216" s="27"/>
      <c r="D216" s="27"/>
      <c r="E216" s="27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5"/>
      <c r="Z216" s="5"/>
    </row>
    <row r="217" spans="1:26" ht="12.75" customHeight="1">
      <c r="A217" s="28"/>
      <c r="B217" s="27"/>
      <c r="C217" s="27"/>
      <c r="D217" s="27"/>
      <c r="E217" s="27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5"/>
      <c r="Z217" s="5"/>
    </row>
    <row r="218" spans="1:26" ht="12.75" customHeight="1">
      <c r="A218" s="28"/>
      <c r="B218" s="27"/>
      <c r="C218" s="27"/>
      <c r="D218" s="27"/>
      <c r="E218" s="27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5"/>
      <c r="Z218" s="5"/>
    </row>
    <row r="219" spans="1:26" ht="12.75" customHeight="1">
      <c r="A219" s="28"/>
      <c r="B219" s="27"/>
      <c r="C219" s="27"/>
      <c r="D219" s="27"/>
      <c r="E219" s="27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5"/>
      <c r="Z219" s="5"/>
    </row>
    <row r="220" spans="1:26" ht="12.75" customHeight="1">
      <c r="A220" s="28"/>
      <c r="B220" s="27"/>
      <c r="C220" s="27"/>
      <c r="D220" s="27"/>
      <c r="E220" s="27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5"/>
      <c r="Z220" s="5"/>
    </row>
    <row r="221" spans="1:26" ht="12.75" customHeight="1">
      <c r="A221" s="28"/>
      <c r="B221" s="27"/>
      <c r="C221" s="27"/>
      <c r="D221" s="27"/>
      <c r="E221" s="27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5"/>
      <c r="Z221" s="5"/>
    </row>
    <row r="222" spans="1:26" ht="12.75" customHeight="1">
      <c r="A222" s="28"/>
      <c r="B222" s="27"/>
      <c r="C222" s="27"/>
      <c r="D222" s="27"/>
      <c r="E222" s="27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5"/>
      <c r="Z222" s="5"/>
    </row>
    <row r="223" spans="1:26" ht="12.75" customHeight="1">
      <c r="A223" s="28"/>
      <c r="B223" s="27"/>
      <c r="C223" s="27"/>
      <c r="D223" s="27"/>
      <c r="E223" s="27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5"/>
      <c r="Z223" s="5"/>
    </row>
    <row r="224" spans="1:26" ht="12.75" customHeight="1">
      <c r="A224" s="28"/>
      <c r="B224" s="27"/>
      <c r="C224" s="27"/>
      <c r="D224" s="27"/>
      <c r="E224" s="27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5"/>
      <c r="Z224" s="5"/>
    </row>
    <row r="225" spans="1:26" ht="12.75" customHeight="1">
      <c r="A225" s="28"/>
      <c r="B225" s="27"/>
      <c r="C225" s="27"/>
      <c r="D225" s="27"/>
      <c r="E225" s="27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5"/>
      <c r="Z225" s="5"/>
    </row>
    <row r="226" spans="1:26" ht="12.75" customHeight="1">
      <c r="A226" s="28"/>
      <c r="B226" s="27"/>
      <c r="C226" s="27"/>
      <c r="D226" s="27"/>
      <c r="E226" s="27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5"/>
      <c r="Z226" s="5"/>
    </row>
    <row r="227" spans="1:26" ht="12.75" customHeight="1">
      <c r="A227" s="28"/>
      <c r="B227" s="27"/>
      <c r="C227" s="27"/>
      <c r="D227" s="27"/>
      <c r="E227" s="27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5"/>
      <c r="Z227" s="5"/>
    </row>
    <row r="228" spans="1:26" ht="12.75" customHeight="1">
      <c r="A228" s="28"/>
      <c r="B228" s="27"/>
      <c r="C228" s="27"/>
      <c r="D228" s="27"/>
      <c r="E228" s="27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5"/>
      <c r="Z228" s="5"/>
    </row>
    <row r="229" spans="1:26" ht="12.75" customHeight="1">
      <c r="A229" s="28"/>
      <c r="B229" s="27"/>
      <c r="C229" s="27"/>
      <c r="D229" s="27"/>
      <c r="E229" s="27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5"/>
      <c r="Z229" s="5"/>
    </row>
    <row r="230" spans="1:26" ht="12.75" customHeight="1">
      <c r="A230" s="28"/>
      <c r="B230" s="27"/>
      <c r="C230" s="27"/>
      <c r="D230" s="27"/>
      <c r="E230" s="27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5"/>
      <c r="Z230" s="5"/>
    </row>
    <row r="231" spans="1:26" ht="12.75" customHeight="1">
      <c r="A231" s="28"/>
      <c r="B231" s="27"/>
      <c r="C231" s="27"/>
      <c r="D231" s="27"/>
      <c r="E231" s="27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5"/>
      <c r="Z231" s="5"/>
    </row>
    <row r="232" spans="1:26" ht="12.75" customHeight="1">
      <c r="A232" s="28"/>
      <c r="B232" s="27"/>
      <c r="C232" s="27"/>
      <c r="D232" s="27"/>
      <c r="E232" s="27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5"/>
      <c r="Z232" s="5"/>
    </row>
    <row r="233" spans="1:26" ht="12.75" customHeight="1">
      <c r="A233" s="28"/>
      <c r="B233" s="27"/>
      <c r="C233" s="27"/>
      <c r="D233" s="27"/>
      <c r="E233" s="27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5"/>
      <c r="Z233" s="5"/>
    </row>
    <row r="234" spans="1:26" ht="12.75" customHeight="1">
      <c r="A234" s="28"/>
      <c r="B234" s="27"/>
      <c r="C234" s="27"/>
      <c r="D234" s="27"/>
      <c r="E234" s="27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5"/>
      <c r="Z234" s="5"/>
    </row>
    <row r="235" spans="1:26" ht="12.75" customHeight="1">
      <c r="A235" s="28"/>
      <c r="B235" s="27"/>
      <c r="C235" s="27"/>
      <c r="D235" s="27"/>
      <c r="E235" s="27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5"/>
      <c r="Z235" s="5"/>
    </row>
    <row r="236" spans="1:26" ht="12.75" customHeight="1">
      <c r="A236" s="28"/>
      <c r="B236" s="27"/>
      <c r="C236" s="27"/>
      <c r="D236" s="27"/>
      <c r="E236" s="27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5"/>
      <c r="Z236" s="5"/>
    </row>
    <row r="237" spans="1:26" ht="12.75" customHeight="1">
      <c r="A237" s="28"/>
      <c r="B237" s="27"/>
      <c r="C237" s="27"/>
      <c r="D237" s="27"/>
      <c r="E237" s="27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5"/>
      <c r="Z237" s="5"/>
    </row>
    <row r="238" spans="1:26" ht="12.75" customHeight="1">
      <c r="A238" s="28"/>
      <c r="B238" s="27"/>
      <c r="C238" s="27"/>
      <c r="D238" s="27"/>
      <c r="E238" s="27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5"/>
      <c r="Z238" s="5"/>
    </row>
    <row r="239" spans="1:26" ht="12.75" customHeight="1">
      <c r="A239" s="28"/>
      <c r="B239" s="27"/>
      <c r="C239" s="27"/>
      <c r="D239" s="27"/>
      <c r="E239" s="27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5"/>
      <c r="Z239" s="5"/>
    </row>
    <row r="240" spans="1:26" ht="12.75" customHeight="1">
      <c r="A240" s="28"/>
      <c r="B240" s="27"/>
      <c r="C240" s="27"/>
      <c r="D240" s="27"/>
      <c r="E240" s="27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5"/>
      <c r="Z240" s="5"/>
    </row>
    <row r="241" spans="1:26" ht="12.75" customHeight="1">
      <c r="A241" s="28"/>
      <c r="B241" s="27"/>
      <c r="C241" s="27"/>
      <c r="D241" s="27"/>
      <c r="E241" s="27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5"/>
      <c r="Z241" s="5"/>
    </row>
    <row r="242" spans="1:26" ht="12.75" customHeight="1">
      <c r="A242" s="28"/>
      <c r="B242" s="27"/>
      <c r="C242" s="27"/>
      <c r="D242" s="27"/>
      <c r="E242" s="27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5"/>
      <c r="Z242" s="5"/>
    </row>
    <row r="243" spans="1:26" ht="12.75" customHeight="1">
      <c r="A243" s="28"/>
      <c r="B243" s="27"/>
      <c r="C243" s="27"/>
      <c r="D243" s="27"/>
      <c r="E243" s="27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5"/>
      <c r="Z243" s="5"/>
    </row>
    <row r="244" spans="1:26" ht="12.75" customHeight="1">
      <c r="A244" s="28"/>
      <c r="B244" s="27"/>
      <c r="C244" s="27"/>
      <c r="D244" s="27"/>
      <c r="E244" s="27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5"/>
      <c r="Z244" s="5"/>
    </row>
    <row r="245" spans="1:26" ht="12.75" customHeight="1">
      <c r="A245" s="28"/>
      <c r="B245" s="27"/>
      <c r="C245" s="27"/>
      <c r="D245" s="27"/>
      <c r="E245" s="27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5"/>
      <c r="Z245" s="5"/>
    </row>
    <row r="246" spans="1:26" ht="12.75" customHeight="1">
      <c r="A246" s="28"/>
      <c r="B246" s="27"/>
      <c r="C246" s="27"/>
      <c r="D246" s="27"/>
      <c r="E246" s="27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5"/>
      <c r="Z246" s="5"/>
    </row>
    <row r="247" spans="1:26" ht="12.75" customHeight="1">
      <c r="A247" s="28"/>
      <c r="B247" s="27"/>
      <c r="C247" s="27"/>
      <c r="D247" s="27"/>
      <c r="E247" s="27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5"/>
      <c r="Z247" s="5"/>
    </row>
    <row r="248" spans="1:26" ht="12.75" customHeight="1">
      <c r="A248" s="28"/>
      <c r="B248" s="27"/>
      <c r="C248" s="27"/>
      <c r="D248" s="27"/>
      <c r="E248" s="27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5"/>
      <c r="Z248" s="5"/>
    </row>
    <row r="249" spans="1:26" ht="12.75" customHeight="1">
      <c r="A249" s="28"/>
      <c r="B249" s="27"/>
      <c r="C249" s="27"/>
      <c r="D249" s="27"/>
      <c r="E249" s="27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5"/>
      <c r="Z249" s="5"/>
    </row>
    <row r="250" spans="1:26" ht="12.75" customHeight="1">
      <c r="A250" s="28"/>
      <c r="B250" s="27"/>
      <c r="C250" s="27"/>
      <c r="D250" s="27"/>
      <c r="E250" s="27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5"/>
      <c r="Z250" s="5"/>
    </row>
    <row r="251" spans="1:26" ht="12.75" customHeight="1">
      <c r="A251" s="28"/>
      <c r="B251" s="27"/>
      <c r="C251" s="27"/>
      <c r="D251" s="27"/>
      <c r="E251" s="27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5"/>
      <c r="Z251" s="5"/>
    </row>
    <row r="252" spans="1:26" ht="12.75" customHeight="1">
      <c r="A252" s="28"/>
      <c r="B252" s="27"/>
      <c r="C252" s="27"/>
      <c r="D252" s="27"/>
      <c r="E252" s="27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5"/>
      <c r="Z252" s="5"/>
    </row>
    <row r="253" spans="1:26" ht="12.75" customHeight="1">
      <c r="A253" s="28"/>
      <c r="B253" s="27"/>
      <c r="C253" s="27"/>
      <c r="D253" s="27"/>
      <c r="E253" s="27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5"/>
      <c r="Z253" s="5"/>
    </row>
    <row r="254" spans="1:26" ht="12.75" customHeight="1">
      <c r="A254" s="28"/>
      <c r="B254" s="27"/>
      <c r="C254" s="27"/>
      <c r="D254" s="27"/>
      <c r="E254" s="27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5"/>
      <c r="Z254" s="5"/>
    </row>
    <row r="255" spans="1:26" ht="12.75" customHeight="1">
      <c r="A255" s="28"/>
      <c r="B255" s="27"/>
      <c r="C255" s="27"/>
      <c r="D255" s="27"/>
      <c r="E255" s="27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5"/>
      <c r="Z255" s="5"/>
    </row>
    <row r="256" spans="1:26" ht="12.75" customHeight="1">
      <c r="A256" s="28"/>
      <c r="B256" s="27"/>
      <c r="C256" s="27"/>
      <c r="D256" s="27"/>
      <c r="E256" s="27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5"/>
      <c r="Z256" s="5"/>
    </row>
    <row r="257" spans="1:26" ht="12.75" customHeight="1">
      <c r="A257" s="28"/>
      <c r="B257" s="27"/>
      <c r="C257" s="27"/>
      <c r="D257" s="27"/>
      <c r="E257" s="27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5"/>
      <c r="Z257" s="5"/>
    </row>
    <row r="258" spans="1:26" ht="12.75" customHeight="1">
      <c r="A258" s="28"/>
      <c r="B258" s="27"/>
      <c r="C258" s="27"/>
      <c r="D258" s="27"/>
      <c r="E258" s="27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5"/>
      <c r="Z258" s="5"/>
    </row>
    <row r="259" spans="1:26" ht="12.75" customHeight="1">
      <c r="A259" s="28"/>
      <c r="B259" s="27"/>
      <c r="C259" s="27"/>
      <c r="D259" s="27"/>
      <c r="E259" s="27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5"/>
      <c r="Z259" s="5"/>
    </row>
    <row r="260" spans="1:26" ht="12.75" customHeight="1">
      <c r="A260" s="28"/>
      <c r="B260" s="27"/>
      <c r="C260" s="27"/>
      <c r="D260" s="27"/>
      <c r="E260" s="27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5"/>
      <c r="Z260" s="5"/>
    </row>
    <row r="261" spans="1:26" ht="12.75" customHeight="1">
      <c r="A261" s="28"/>
      <c r="B261" s="27"/>
      <c r="C261" s="27"/>
      <c r="D261" s="27"/>
      <c r="E261" s="27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5"/>
      <c r="Z261" s="5"/>
    </row>
    <row r="262" spans="1:26" ht="12.75" customHeight="1">
      <c r="A262" s="28"/>
      <c r="B262" s="27"/>
      <c r="C262" s="27"/>
      <c r="D262" s="27"/>
      <c r="E262" s="27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5"/>
      <c r="Z262" s="5"/>
    </row>
    <row r="263" spans="1:26" ht="12.75" customHeight="1">
      <c r="A263" s="28"/>
      <c r="B263" s="27"/>
      <c r="C263" s="27"/>
      <c r="D263" s="27"/>
      <c r="E263" s="27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5"/>
      <c r="Z263" s="5"/>
    </row>
    <row r="264" spans="1:26" ht="12.75" customHeight="1">
      <c r="A264" s="28"/>
      <c r="B264" s="27"/>
      <c r="C264" s="27"/>
      <c r="D264" s="27"/>
      <c r="E264" s="27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5"/>
      <c r="Z264" s="5"/>
    </row>
    <row r="265" spans="1:26" ht="12.75" customHeight="1">
      <c r="A265" s="28"/>
      <c r="B265" s="27"/>
      <c r="C265" s="27"/>
      <c r="D265" s="27"/>
      <c r="E265" s="27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5"/>
      <c r="Z265" s="5"/>
    </row>
    <row r="266" spans="1:26" ht="12.75" customHeight="1">
      <c r="A266" s="28"/>
      <c r="B266" s="27"/>
      <c r="C266" s="27"/>
      <c r="D266" s="27"/>
      <c r="E266" s="27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5"/>
      <c r="Z266" s="5"/>
    </row>
    <row r="267" spans="1:26" ht="12.75" customHeight="1">
      <c r="A267" s="28"/>
      <c r="B267" s="27"/>
      <c r="C267" s="27"/>
      <c r="D267" s="27"/>
      <c r="E267" s="27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5"/>
      <c r="Z267" s="5"/>
    </row>
    <row r="268" spans="1:26" ht="12.75" customHeight="1">
      <c r="A268" s="28"/>
      <c r="B268" s="27"/>
      <c r="C268" s="27"/>
      <c r="D268" s="27"/>
      <c r="E268" s="27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5"/>
      <c r="Z268" s="5"/>
    </row>
    <row r="269" spans="1:26" ht="12.75" customHeight="1">
      <c r="A269" s="28"/>
      <c r="B269" s="27"/>
      <c r="C269" s="27"/>
      <c r="D269" s="27"/>
      <c r="E269" s="27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5"/>
      <c r="Z269" s="5"/>
    </row>
    <row r="270" spans="1:26" ht="12.75" customHeight="1">
      <c r="A270" s="28"/>
      <c r="B270" s="27"/>
      <c r="C270" s="27"/>
      <c r="D270" s="27"/>
      <c r="E270" s="27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5"/>
      <c r="Z270" s="5"/>
    </row>
    <row r="271" spans="1:26" ht="12.75" customHeight="1">
      <c r="A271" s="28"/>
      <c r="B271" s="27"/>
      <c r="C271" s="27"/>
      <c r="D271" s="27"/>
      <c r="E271" s="27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5"/>
      <c r="Z271" s="5"/>
    </row>
    <row r="272" spans="1:26" ht="12.75" customHeight="1">
      <c r="A272" s="28"/>
      <c r="B272" s="27"/>
      <c r="C272" s="27"/>
      <c r="D272" s="27"/>
      <c r="E272" s="27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5"/>
      <c r="Z272" s="5"/>
    </row>
    <row r="273" spans="1:26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</sheetData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baseColWidth="10" defaultColWidth="14.453125" defaultRowHeight="15" customHeight="1"/>
  <cols>
    <col min="1" max="1" width="41.81640625" customWidth="1"/>
    <col min="2" max="2" width="16.08984375" customWidth="1"/>
    <col min="3" max="3" width="17.08984375" customWidth="1"/>
    <col min="4" max="5" width="16" customWidth="1"/>
    <col min="6" max="6" width="15.453125" customWidth="1"/>
    <col min="7" max="7" width="10.453125" customWidth="1"/>
    <col min="8" max="8" width="37.26953125" customWidth="1"/>
    <col min="9" max="10" width="13.26953125" customWidth="1"/>
    <col min="11" max="11" width="14.81640625" customWidth="1"/>
    <col min="12" max="13" width="13.26953125" customWidth="1"/>
    <col min="14" max="14" width="8.453125" customWidth="1"/>
    <col min="15" max="26" width="33.08984375" customWidth="1"/>
  </cols>
  <sheetData>
    <row r="1" spans="1:26" ht="18.5">
      <c r="A1" s="26" t="s">
        <v>717</v>
      </c>
      <c r="B1" s="27"/>
      <c r="C1" s="27"/>
      <c r="D1" s="27"/>
      <c r="E1" s="27"/>
      <c r="F1" s="27"/>
      <c r="G1" s="49"/>
      <c r="H1" s="28"/>
      <c r="I1" s="28"/>
      <c r="J1" s="28"/>
      <c r="L1" s="28"/>
      <c r="M1" s="27"/>
      <c r="N1" s="50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4.5">
      <c r="A2" s="29"/>
      <c r="B2" s="27"/>
      <c r="C2" s="27"/>
      <c r="D2" s="27"/>
      <c r="E2" s="27"/>
      <c r="F2" s="27"/>
      <c r="G2" s="49"/>
      <c r="H2" s="28"/>
      <c r="I2" s="28"/>
      <c r="J2" s="28"/>
      <c r="L2" s="28"/>
      <c r="M2" s="27"/>
      <c r="N2" s="50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14.5">
      <c r="A3" s="29" t="s">
        <v>718</v>
      </c>
      <c r="B3" s="27"/>
      <c r="C3" s="27"/>
      <c r="D3" s="27"/>
      <c r="E3" s="27"/>
      <c r="F3" s="27"/>
      <c r="G3" s="49"/>
      <c r="H3" s="28"/>
      <c r="I3" s="28"/>
      <c r="J3" s="28"/>
      <c r="L3" s="28"/>
      <c r="M3" s="27"/>
      <c r="N3" s="50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4.5">
      <c r="A4" s="29" t="s">
        <v>366</v>
      </c>
      <c r="B4" s="27"/>
      <c r="C4" s="27"/>
      <c r="D4" s="27"/>
      <c r="E4" s="27"/>
      <c r="F4" s="27"/>
      <c r="G4" s="49"/>
      <c r="H4" s="28"/>
      <c r="I4" s="28"/>
      <c r="J4" s="28"/>
      <c r="L4" s="28"/>
      <c r="M4" s="27"/>
      <c r="N4" s="50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14.5">
      <c r="A5" s="30" t="s">
        <v>368</v>
      </c>
      <c r="B5" s="30" t="s">
        <v>248</v>
      </c>
      <c r="C5" s="30" t="s">
        <v>249</v>
      </c>
      <c r="D5" s="30" t="s">
        <v>250</v>
      </c>
      <c r="E5" s="49"/>
      <c r="F5" s="49"/>
      <c r="G5" s="49"/>
      <c r="H5" s="28"/>
      <c r="I5" s="28"/>
      <c r="J5" s="28"/>
      <c r="L5" s="28"/>
      <c r="M5" s="27"/>
      <c r="N5" s="50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14.5">
      <c r="A6" s="31" t="s">
        <v>369</v>
      </c>
      <c r="B6" s="32">
        <v>2604069</v>
      </c>
      <c r="C6" s="32">
        <v>673557</v>
      </c>
      <c r="D6" s="32">
        <f t="shared" ref="D6:D9" si="0">+B6+C6</f>
        <v>3277626</v>
      </c>
      <c r="E6" s="46"/>
      <c r="F6" s="46"/>
      <c r="G6" s="49"/>
      <c r="H6" s="28"/>
      <c r="I6" s="28"/>
      <c r="J6" s="28"/>
      <c r="L6" s="28"/>
      <c r="M6" s="27"/>
      <c r="N6" s="50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4.5">
      <c r="A7" s="31" t="s">
        <v>370</v>
      </c>
      <c r="B7" s="34">
        <v>4452262</v>
      </c>
      <c r="C7" s="34">
        <v>1379801</v>
      </c>
      <c r="D7" s="34">
        <f t="shared" si="0"/>
        <v>5832063</v>
      </c>
      <c r="E7" s="46"/>
      <c r="F7" s="46"/>
      <c r="G7" s="49"/>
      <c r="H7" s="28"/>
      <c r="I7" s="28"/>
      <c r="J7" s="28"/>
      <c r="K7" s="28"/>
      <c r="L7" s="28"/>
      <c r="M7" s="27"/>
      <c r="N7" s="50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14.5">
      <c r="A8" s="31" t="s">
        <v>273</v>
      </c>
      <c r="B8" s="34">
        <v>437292</v>
      </c>
      <c r="C8" s="34">
        <v>16657</v>
      </c>
      <c r="D8" s="34">
        <f t="shared" si="0"/>
        <v>453949</v>
      </c>
      <c r="E8" s="46"/>
      <c r="F8" s="46"/>
      <c r="G8" s="49"/>
      <c r="H8" s="28"/>
      <c r="I8" s="28"/>
      <c r="J8" s="28"/>
      <c r="K8" s="28"/>
      <c r="L8" s="28"/>
      <c r="M8" s="27"/>
      <c r="N8" s="50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14.5">
      <c r="A9" s="31" t="s">
        <v>257</v>
      </c>
      <c r="B9" s="34">
        <v>3</v>
      </c>
      <c r="C9" s="34">
        <v>7554</v>
      </c>
      <c r="D9" s="34">
        <f t="shared" si="0"/>
        <v>7557</v>
      </c>
      <c r="E9" s="46"/>
      <c r="F9" s="46"/>
      <c r="G9" s="49"/>
      <c r="H9" s="28"/>
      <c r="I9" s="28"/>
      <c r="J9" s="28"/>
      <c r="K9" s="28"/>
      <c r="L9" s="28"/>
      <c r="M9" s="27"/>
      <c r="N9" s="50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14.5">
      <c r="A10" s="42" t="s">
        <v>258</v>
      </c>
      <c r="B10" s="43">
        <f t="shared" ref="B10:D10" si="1">SUM(B6:B9)</f>
        <v>7493626</v>
      </c>
      <c r="C10" s="43">
        <f t="shared" si="1"/>
        <v>2077569</v>
      </c>
      <c r="D10" s="43">
        <f t="shared" si="1"/>
        <v>9571195</v>
      </c>
      <c r="E10" s="46"/>
      <c r="F10" s="46"/>
      <c r="G10" s="49"/>
      <c r="H10" s="28"/>
      <c r="I10" s="28"/>
      <c r="J10" s="28"/>
      <c r="K10" s="28"/>
      <c r="L10" s="28"/>
      <c r="M10" s="27"/>
      <c r="N10" s="50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14.5">
      <c r="A11" s="28"/>
      <c r="B11" s="46"/>
      <c r="C11" s="46"/>
      <c r="D11" s="46"/>
      <c r="E11" s="49"/>
      <c r="F11" s="49"/>
      <c r="G11" s="49"/>
      <c r="H11" s="28"/>
      <c r="I11" s="28"/>
      <c r="J11" s="28"/>
      <c r="K11" s="28"/>
      <c r="L11" s="28"/>
      <c r="M11" s="27"/>
      <c r="N11" s="50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14.5">
      <c r="A12" s="28"/>
      <c r="B12" s="27"/>
      <c r="C12" s="27"/>
      <c r="D12" s="27"/>
      <c r="E12" s="27"/>
      <c r="F12" s="27"/>
      <c r="G12" s="49"/>
      <c r="H12" s="28"/>
      <c r="I12" s="28"/>
      <c r="J12" s="28"/>
      <c r="L12" s="28"/>
      <c r="M12" s="27"/>
      <c r="N12" s="50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14.5">
      <c r="A13" s="29" t="s">
        <v>719</v>
      </c>
      <c r="B13" s="27"/>
      <c r="C13" s="27"/>
      <c r="D13" s="27"/>
      <c r="E13" s="27"/>
      <c r="F13" s="27"/>
      <c r="G13" s="49"/>
      <c r="H13" s="29" t="s">
        <v>720</v>
      </c>
      <c r="I13" s="28"/>
      <c r="J13" s="28"/>
      <c r="K13" s="28"/>
      <c r="L13" s="28"/>
      <c r="M13" s="27"/>
      <c r="N13" s="50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14.5">
      <c r="A14" s="29" t="s">
        <v>721</v>
      </c>
      <c r="B14" s="27"/>
      <c r="C14" s="27"/>
      <c r="D14" s="27"/>
      <c r="E14" s="27"/>
      <c r="F14" s="27"/>
      <c r="G14" s="49"/>
      <c r="H14" s="29" t="s">
        <v>722</v>
      </c>
      <c r="I14" s="28"/>
      <c r="J14" s="28"/>
      <c r="K14" s="28"/>
      <c r="L14" s="28"/>
      <c r="M14" s="27"/>
      <c r="N14" s="50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6">
      <c r="A15" s="56" t="s">
        <v>253</v>
      </c>
      <c r="B15" s="56" t="s">
        <v>723</v>
      </c>
      <c r="C15" s="56" t="s">
        <v>724</v>
      </c>
      <c r="D15" s="56" t="s">
        <v>689</v>
      </c>
      <c r="E15" s="56" t="s">
        <v>328</v>
      </c>
      <c r="F15" s="56" t="s">
        <v>329</v>
      </c>
      <c r="G15" s="50"/>
      <c r="H15" s="56" t="s">
        <v>253</v>
      </c>
      <c r="I15" s="56" t="s">
        <v>723</v>
      </c>
      <c r="J15" s="56" t="s">
        <v>724</v>
      </c>
      <c r="K15" s="56" t="s">
        <v>689</v>
      </c>
      <c r="L15" s="56" t="s">
        <v>328</v>
      </c>
      <c r="M15" s="56" t="s">
        <v>329</v>
      </c>
      <c r="N15" s="50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14.5">
      <c r="A16" s="39" t="s">
        <v>254</v>
      </c>
      <c r="B16" s="32">
        <v>1148816</v>
      </c>
      <c r="C16" s="32">
        <v>1738592</v>
      </c>
      <c r="D16" s="32">
        <v>158787</v>
      </c>
      <c r="E16" s="32">
        <v>2</v>
      </c>
      <c r="F16" s="32">
        <f t="shared" ref="F16:F18" si="2">SUM(B16:E16)</f>
        <v>3046197</v>
      </c>
      <c r="G16" s="46"/>
      <c r="H16" s="39" t="s">
        <v>254</v>
      </c>
      <c r="I16" s="32">
        <v>220927</v>
      </c>
      <c r="J16" s="32">
        <v>759082</v>
      </c>
      <c r="K16" s="32">
        <v>6716</v>
      </c>
      <c r="L16" s="32">
        <v>4241</v>
      </c>
      <c r="M16" s="40">
        <f t="shared" ref="M16:M18" si="3">SUM(I16:L16)</f>
        <v>990966</v>
      </c>
      <c r="N16" s="57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4.5">
      <c r="A17" s="31" t="s">
        <v>255</v>
      </c>
      <c r="B17" s="34">
        <v>1455253</v>
      </c>
      <c r="C17" s="34">
        <v>2713670</v>
      </c>
      <c r="D17" s="34">
        <v>278505</v>
      </c>
      <c r="E17" s="34">
        <v>1</v>
      </c>
      <c r="F17" s="34">
        <f t="shared" si="2"/>
        <v>4447429</v>
      </c>
      <c r="G17" s="46"/>
      <c r="H17" s="31" t="s">
        <v>255</v>
      </c>
      <c r="I17" s="34">
        <v>452630</v>
      </c>
      <c r="J17" s="34">
        <v>620716</v>
      </c>
      <c r="K17" s="34">
        <v>9941</v>
      </c>
      <c r="L17" s="34">
        <v>3313</v>
      </c>
      <c r="M17" s="41">
        <f t="shared" si="3"/>
        <v>1086600</v>
      </c>
      <c r="N17" s="57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4.5">
      <c r="A18" s="52" t="s">
        <v>257</v>
      </c>
      <c r="B18" s="34"/>
      <c r="C18" s="34"/>
      <c r="D18" s="34"/>
      <c r="E18" s="34"/>
      <c r="F18" s="34">
        <f t="shared" si="2"/>
        <v>0</v>
      </c>
      <c r="G18" s="46"/>
      <c r="H18" s="52" t="s">
        <v>257</v>
      </c>
      <c r="I18" s="34">
        <v>0</v>
      </c>
      <c r="J18" s="34">
        <v>3</v>
      </c>
      <c r="K18" s="34">
        <v>0</v>
      </c>
      <c r="L18" s="34">
        <v>0</v>
      </c>
      <c r="M18" s="41">
        <f t="shared" si="3"/>
        <v>3</v>
      </c>
      <c r="N18" s="57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4.5">
      <c r="A19" s="42" t="s">
        <v>258</v>
      </c>
      <c r="B19" s="43">
        <f t="shared" ref="B19:F19" si="4">SUM(B16:B18)</f>
        <v>2604069</v>
      </c>
      <c r="C19" s="43">
        <f t="shared" si="4"/>
        <v>4452262</v>
      </c>
      <c r="D19" s="43">
        <f t="shared" si="4"/>
        <v>437292</v>
      </c>
      <c r="E19" s="43">
        <f t="shared" si="4"/>
        <v>3</v>
      </c>
      <c r="F19" s="43">
        <f t="shared" si="4"/>
        <v>7493626</v>
      </c>
      <c r="G19" s="46"/>
      <c r="H19" s="42" t="s">
        <v>258</v>
      </c>
      <c r="I19" s="43">
        <f t="shared" ref="I19:M19" si="5">SUM(I16:I18)</f>
        <v>673557</v>
      </c>
      <c r="J19" s="43">
        <f t="shared" si="5"/>
        <v>1379801</v>
      </c>
      <c r="K19" s="43">
        <f t="shared" si="5"/>
        <v>16657</v>
      </c>
      <c r="L19" s="43">
        <f t="shared" si="5"/>
        <v>7554</v>
      </c>
      <c r="M19" s="43">
        <f t="shared" si="5"/>
        <v>2077569</v>
      </c>
      <c r="N19" s="57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4.5">
      <c r="A20" s="28"/>
      <c r="B20" s="57"/>
      <c r="C20" s="57"/>
      <c r="D20" s="57"/>
      <c r="E20" s="57"/>
      <c r="F20" s="57"/>
      <c r="G20" s="46"/>
      <c r="H20" s="28"/>
      <c r="I20" s="109"/>
      <c r="J20" s="109"/>
      <c r="K20" s="109"/>
      <c r="L20" s="109"/>
      <c r="M20" s="109"/>
      <c r="N20" s="50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5.75" customHeight="1">
      <c r="A21" s="28"/>
      <c r="B21" s="27"/>
      <c r="C21" s="27"/>
      <c r="D21" s="27"/>
      <c r="E21" s="28"/>
      <c r="F21" s="28"/>
      <c r="G21" s="46"/>
      <c r="H21" s="28"/>
      <c r="I21" s="27"/>
      <c r="J21" s="27"/>
      <c r="K21" s="28"/>
      <c r="L21" s="27"/>
      <c r="M21" s="28"/>
      <c r="N21" s="50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15.75" customHeight="1">
      <c r="A22" s="29" t="s">
        <v>725</v>
      </c>
      <c r="B22" s="27"/>
      <c r="C22" s="27"/>
      <c r="D22" s="27"/>
      <c r="E22" s="28"/>
      <c r="F22" s="28"/>
      <c r="G22" s="46"/>
      <c r="H22" s="29" t="s">
        <v>726</v>
      </c>
      <c r="I22" s="27"/>
      <c r="J22" s="27"/>
      <c r="K22" s="28"/>
      <c r="L22" s="27"/>
      <c r="M22" s="28"/>
      <c r="N22" s="50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15.75" customHeight="1">
      <c r="A23" s="29" t="s">
        <v>727</v>
      </c>
      <c r="B23" s="27"/>
      <c r="C23" s="27"/>
      <c r="D23" s="27"/>
      <c r="E23" s="28"/>
      <c r="F23" s="28"/>
      <c r="G23" s="46"/>
      <c r="H23" s="29" t="s">
        <v>728</v>
      </c>
      <c r="I23" s="27"/>
      <c r="J23" s="27"/>
      <c r="K23" s="28"/>
      <c r="L23" s="27"/>
      <c r="M23" s="28"/>
      <c r="N23" s="50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5.75" customHeight="1">
      <c r="A24" s="54" t="s">
        <v>261</v>
      </c>
      <c r="B24" s="56" t="s">
        <v>723</v>
      </c>
      <c r="C24" s="56" t="s">
        <v>724</v>
      </c>
      <c r="D24" s="56" t="s">
        <v>689</v>
      </c>
      <c r="E24" s="56" t="s">
        <v>328</v>
      </c>
      <c r="F24" s="56" t="s">
        <v>329</v>
      </c>
      <c r="G24" s="46"/>
      <c r="H24" s="54" t="s">
        <v>261</v>
      </c>
      <c r="I24" s="56" t="s">
        <v>723</v>
      </c>
      <c r="J24" s="56" t="s">
        <v>724</v>
      </c>
      <c r="K24" s="56" t="s">
        <v>689</v>
      </c>
      <c r="L24" s="56" t="s">
        <v>328</v>
      </c>
      <c r="M24" s="56" t="s">
        <v>329</v>
      </c>
      <c r="N24" s="50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5.75" customHeight="1">
      <c r="A25" s="39" t="s">
        <v>262</v>
      </c>
      <c r="B25" s="32">
        <v>29559</v>
      </c>
      <c r="C25" s="32">
        <v>31844</v>
      </c>
      <c r="D25" s="32">
        <v>2305</v>
      </c>
      <c r="E25" s="32"/>
      <c r="F25" s="32">
        <f t="shared" ref="F25:F32" si="6">SUM(B25:E25)</f>
        <v>63708</v>
      </c>
      <c r="G25" s="46"/>
      <c r="H25" s="39" t="s">
        <v>262</v>
      </c>
      <c r="I25" s="32">
        <v>17</v>
      </c>
      <c r="J25" s="32">
        <v>631</v>
      </c>
      <c r="K25" s="32">
        <v>2</v>
      </c>
      <c r="L25" s="32">
        <v>2</v>
      </c>
      <c r="M25" s="32">
        <f t="shared" ref="M25:M32" si="7">SUM(I25:L25)</f>
        <v>652</v>
      </c>
      <c r="N25" s="57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5.75" customHeight="1">
      <c r="A26" s="31" t="s">
        <v>263</v>
      </c>
      <c r="B26" s="34">
        <v>190812</v>
      </c>
      <c r="C26" s="34">
        <v>348854</v>
      </c>
      <c r="D26" s="34">
        <v>26246</v>
      </c>
      <c r="E26" s="34"/>
      <c r="F26" s="34">
        <f t="shared" si="6"/>
        <v>565912</v>
      </c>
      <c r="G26" s="46"/>
      <c r="H26" s="31" t="s">
        <v>263</v>
      </c>
      <c r="I26" s="34">
        <v>2293</v>
      </c>
      <c r="J26" s="34">
        <v>27598</v>
      </c>
      <c r="K26" s="34">
        <v>90</v>
      </c>
      <c r="L26" s="34">
        <v>170</v>
      </c>
      <c r="M26" s="34">
        <f t="shared" si="7"/>
        <v>30151</v>
      </c>
      <c r="N26" s="57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5.75" customHeight="1">
      <c r="A27" s="31" t="s">
        <v>264</v>
      </c>
      <c r="B27" s="34">
        <v>688438</v>
      </c>
      <c r="C27" s="34">
        <v>1480098</v>
      </c>
      <c r="D27" s="34">
        <v>137027</v>
      </c>
      <c r="E27" s="34">
        <v>3</v>
      </c>
      <c r="F27" s="34">
        <f t="shared" si="6"/>
        <v>2305566</v>
      </c>
      <c r="G27" s="46"/>
      <c r="H27" s="31" t="s">
        <v>264</v>
      </c>
      <c r="I27" s="34">
        <v>192980</v>
      </c>
      <c r="J27" s="34">
        <v>449717</v>
      </c>
      <c r="K27" s="34">
        <v>5326</v>
      </c>
      <c r="L27" s="34">
        <v>2510</v>
      </c>
      <c r="M27" s="34">
        <f t="shared" si="7"/>
        <v>650533</v>
      </c>
      <c r="N27" s="57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5.75" customHeight="1">
      <c r="A28" s="31" t="s">
        <v>265</v>
      </c>
      <c r="B28" s="34">
        <v>583164</v>
      </c>
      <c r="C28" s="34">
        <v>1101114</v>
      </c>
      <c r="D28" s="34">
        <v>117174</v>
      </c>
      <c r="E28" s="34"/>
      <c r="F28" s="34">
        <f t="shared" si="6"/>
        <v>1801452</v>
      </c>
      <c r="G28" s="46"/>
      <c r="H28" s="31" t="s">
        <v>265</v>
      </c>
      <c r="I28" s="34">
        <v>232211</v>
      </c>
      <c r="J28" s="34">
        <v>431180</v>
      </c>
      <c r="K28" s="34">
        <v>5750</v>
      </c>
      <c r="L28" s="34">
        <v>2385</v>
      </c>
      <c r="M28" s="34">
        <f t="shared" si="7"/>
        <v>671526</v>
      </c>
      <c r="N28" s="57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15.75" customHeight="1">
      <c r="A29" s="31" t="s">
        <v>266</v>
      </c>
      <c r="B29" s="34">
        <v>522640</v>
      </c>
      <c r="C29" s="34">
        <v>780594</v>
      </c>
      <c r="D29" s="34">
        <v>81121</v>
      </c>
      <c r="E29" s="34"/>
      <c r="F29" s="34">
        <f t="shared" si="6"/>
        <v>1384355</v>
      </c>
      <c r="G29" s="46"/>
      <c r="H29" s="31" t="s">
        <v>266</v>
      </c>
      <c r="I29" s="34">
        <v>125725</v>
      </c>
      <c r="J29" s="34">
        <v>267747</v>
      </c>
      <c r="K29" s="34">
        <v>3003</v>
      </c>
      <c r="L29" s="34">
        <v>1388</v>
      </c>
      <c r="M29" s="34">
        <f t="shared" si="7"/>
        <v>397863</v>
      </c>
      <c r="N29" s="57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15.75" customHeight="1">
      <c r="A30" s="31" t="s">
        <v>267</v>
      </c>
      <c r="B30" s="34">
        <v>450831</v>
      </c>
      <c r="C30" s="34">
        <v>561058</v>
      </c>
      <c r="D30" s="34">
        <v>57997</v>
      </c>
      <c r="E30" s="34"/>
      <c r="F30" s="34">
        <f t="shared" si="6"/>
        <v>1069886</v>
      </c>
      <c r="G30" s="46"/>
      <c r="H30" s="31" t="s">
        <v>267</v>
      </c>
      <c r="I30" s="34">
        <v>96267</v>
      </c>
      <c r="J30" s="34">
        <v>167393</v>
      </c>
      <c r="K30" s="34">
        <v>1873</v>
      </c>
      <c r="L30" s="34">
        <v>845</v>
      </c>
      <c r="M30" s="34">
        <f t="shared" si="7"/>
        <v>266378</v>
      </c>
      <c r="N30" s="57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15.75" customHeight="1">
      <c r="A31" s="31" t="s">
        <v>268</v>
      </c>
      <c r="B31" s="34">
        <v>138625</v>
      </c>
      <c r="C31" s="34">
        <v>148700</v>
      </c>
      <c r="D31" s="34">
        <v>15422</v>
      </c>
      <c r="E31" s="34"/>
      <c r="F31" s="34">
        <f t="shared" si="6"/>
        <v>302747</v>
      </c>
      <c r="G31" s="46"/>
      <c r="H31" s="31" t="s">
        <v>268</v>
      </c>
      <c r="I31" s="34">
        <v>24062</v>
      </c>
      <c r="J31" s="34">
        <v>35535</v>
      </c>
      <c r="K31" s="34">
        <v>613</v>
      </c>
      <c r="L31" s="34">
        <v>254</v>
      </c>
      <c r="M31" s="34">
        <f t="shared" si="7"/>
        <v>60464</v>
      </c>
      <c r="N31" s="57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5.75" customHeight="1">
      <c r="A32" s="52" t="s">
        <v>257</v>
      </c>
      <c r="B32" s="34"/>
      <c r="C32" s="34"/>
      <c r="D32" s="34"/>
      <c r="E32" s="34"/>
      <c r="F32" s="34">
        <f t="shared" si="6"/>
        <v>0</v>
      </c>
      <c r="G32" s="46"/>
      <c r="H32" s="52" t="s">
        <v>257</v>
      </c>
      <c r="I32" s="34">
        <v>2</v>
      </c>
      <c r="J32" s="34">
        <v>0</v>
      </c>
      <c r="K32" s="34">
        <v>0</v>
      </c>
      <c r="L32" s="34">
        <v>0</v>
      </c>
      <c r="M32" s="34">
        <f t="shared" si="7"/>
        <v>2</v>
      </c>
      <c r="N32" s="57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5.75" customHeight="1">
      <c r="A33" s="42" t="s">
        <v>258</v>
      </c>
      <c r="B33" s="43">
        <f t="shared" ref="B33:F33" si="8">SUM(B25:B32)</f>
        <v>2604069</v>
      </c>
      <c r="C33" s="43">
        <f t="shared" si="8"/>
        <v>4452262</v>
      </c>
      <c r="D33" s="43">
        <f t="shared" si="8"/>
        <v>437292</v>
      </c>
      <c r="E33" s="43">
        <f t="shared" si="8"/>
        <v>3</v>
      </c>
      <c r="F33" s="43">
        <f t="shared" si="8"/>
        <v>7493626</v>
      </c>
      <c r="G33" s="46"/>
      <c r="H33" s="42" t="s">
        <v>258</v>
      </c>
      <c r="I33" s="43">
        <f t="shared" ref="I33:M33" si="9">SUM(I25:I32)</f>
        <v>673557</v>
      </c>
      <c r="J33" s="43">
        <f t="shared" si="9"/>
        <v>1379801</v>
      </c>
      <c r="K33" s="43">
        <f t="shared" si="9"/>
        <v>16657</v>
      </c>
      <c r="L33" s="43">
        <f t="shared" si="9"/>
        <v>7554</v>
      </c>
      <c r="M33" s="43">
        <f t="shared" si="9"/>
        <v>2077569</v>
      </c>
      <c r="N33" s="57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5.75" customHeight="1">
      <c r="A34" s="28"/>
      <c r="B34" s="46"/>
      <c r="C34" s="46"/>
      <c r="D34" s="46"/>
      <c r="E34" s="46"/>
      <c r="F34" s="46"/>
      <c r="G34" s="46"/>
      <c r="H34" s="28"/>
      <c r="I34" s="46"/>
      <c r="J34" s="46"/>
      <c r="K34" s="46"/>
      <c r="L34" s="46"/>
      <c r="M34" s="46"/>
      <c r="N34" s="50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5.75" customHeight="1">
      <c r="A35" s="28"/>
      <c r="B35" s="27"/>
      <c r="C35" s="27"/>
      <c r="D35" s="27"/>
      <c r="E35" s="28"/>
      <c r="F35" s="28"/>
      <c r="G35" s="46"/>
      <c r="H35" s="28"/>
      <c r="I35" s="27"/>
      <c r="J35" s="27"/>
      <c r="K35" s="28"/>
      <c r="L35" s="27"/>
      <c r="M35" s="28"/>
      <c r="N35" s="50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5.75" customHeight="1">
      <c r="A36" s="29" t="s">
        <v>729</v>
      </c>
      <c r="B36" s="27"/>
      <c r="C36" s="27"/>
      <c r="D36" s="27"/>
      <c r="E36" s="28"/>
      <c r="F36" s="28"/>
      <c r="G36" s="46"/>
      <c r="H36" s="29" t="s">
        <v>730</v>
      </c>
      <c r="I36" s="27"/>
      <c r="J36" s="27"/>
      <c r="K36" s="28"/>
      <c r="L36" s="27"/>
      <c r="M36" s="28"/>
      <c r="N36" s="50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5.75" customHeight="1">
      <c r="A37" s="29" t="s">
        <v>731</v>
      </c>
      <c r="B37" s="27"/>
      <c r="C37" s="27"/>
      <c r="D37" s="27"/>
      <c r="E37" s="28"/>
      <c r="F37" s="28"/>
      <c r="G37" s="46"/>
      <c r="H37" s="29" t="s">
        <v>732</v>
      </c>
      <c r="I37" s="27"/>
      <c r="J37" s="27"/>
      <c r="K37" s="28"/>
      <c r="L37" s="27"/>
      <c r="M37" s="28"/>
      <c r="N37" s="50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5.75" customHeight="1">
      <c r="A38" s="30" t="s">
        <v>519</v>
      </c>
      <c r="B38" s="56" t="s">
        <v>723</v>
      </c>
      <c r="C38" s="56" t="s">
        <v>724</v>
      </c>
      <c r="D38" s="56" t="s">
        <v>689</v>
      </c>
      <c r="E38" s="56" t="s">
        <v>328</v>
      </c>
      <c r="F38" s="56" t="s">
        <v>329</v>
      </c>
      <c r="G38" s="46"/>
      <c r="H38" s="30" t="s">
        <v>519</v>
      </c>
      <c r="I38" s="56" t="s">
        <v>723</v>
      </c>
      <c r="J38" s="56" t="s">
        <v>724</v>
      </c>
      <c r="K38" s="56" t="s">
        <v>689</v>
      </c>
      <c r="L38" s="56" t="s">
        <v>328</v>
      </c>
      <c r="M38" s="56" t="s">
        <v>329</v>
      </c>
      <c r="N38" s="50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5.75" customHeight="1">
      <c r="A39" s="52" t="s">
        <v>520</v>
      </c>
      <c r="B39" s="110">
        <v>309789</v>
      </c>
      <c r="C39" s="110">
        <v>1806279</v>
      </c>
      <c r="D39" s="110">
        <v>236252</v>
      </c>
      <c r="E39" s="110"/>
      <c r="F39" s="110">
        <f t="shared" ref="F39:F51" si="10">SUM(B39:E39)</f>
        <v>2352320</v>
      </c>
      <c r="G39" s="46"/>
      <c r="H39" s="52" t="s">
        <v>520</v>
      </c>
      <c r="I39" s="32">
        <v>146106</v>
      </c>
      <c r="J39" s="32">
        <v>353474</v>
      </c>
      <c r="K39" s="32">
        <v>4346</v>
      </c>
      <c r="L39" s="34">
        <v>1525</v>
      </c>
      <c r="M39" s="34">
        <f t="shared" ref="M39:M51" si="11">SUM(I39:L39)</f>
        <v>505451</v>
      </c>
      <c r="N39" s="57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5.75" customHeight="1">
      <c r="A40" s="52" t="s">
        <v>521</v>
      </c>
      <c r="B40" s="111">
        <v>375786</v>
      </c>
      <c r="C40" s="111">
        <v>847274</v>
      </c>
      <c r="D40" s="111">
        <v>76568</v>
      </c>
      <c r="E40" s="111"/>
      <c r="F40" s="111">
        <f t="shared" si="10"/>
        <v>1299628</v>
      </c>
      <c r="G40" s="46"/>
      <c r="H40" s="52" t="s">
        <v>521</v>
      </c>
      <c r="I40" s="34">
        <v>73204</v>
      </c>
      <c r="J40" s="34">
        <v>178700</v>
      </c>
      <c r="K40" s="34">
        <v>1786</v>
      </c>
      <c r="L40" s="34">
        <v>619</v>
      </c>
      <c r="M40" s="34">
        <f t="shared" si="11"/>
        <v>254309</v>
      </c>
      <c r="N40" s="57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5.75" customHeight="1">
      <c r="A41" s="52" t="s">
        <v>522</v>
      </c>
      <c r="B41" s="111">
        <v>179537</v>
      </c>
      <c r="C41" s="111">
        <v>402154</v>
      </c>
      <c r="D41" s="111">
        <v>36713</v>
      </c>
      <c r="E41" s="111"/>
      <c r="F41" s="111">
        <f t="shared" si="10"/>
        <v>618404</v>
      </c>
      <c r="G41" s="57"/>
      <c r="H41" s="52" t="s">
        <v>522</v>
      </c>
      <c r="I41" s="34">
        <v>105064</v>
      </c>
      <c r="J41" s="34">
        <v>136913</v>
      </c>
      <c r="K41" s="34">
        <v>1049</v>
      </c>
      <c r="L41" s="34">
        <v>999</v>
      </c>
      <c r="M41" s="34">
        <f t="shared" si="11"/>
        <v>244025</v>
      </c>
      <c r="N41" s="57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5.75" customHeight="1">
      <c r="A42" s="52" t="s">
        <v>537</v>
      </c>
      <c r="B42" s="111">
        <v>212165</v>
      </c>
      <c r="C42" s="111">
        <v>209336</v>
      </c>
      <c r="D42" s="111">
        <v>14491</v>
      </c>
      <c r="E42" s="111">
        <v>1</v>
      </c>
      <c r="F42" s="111">
        <f t="shared" si="10"/>
        <v>435993</v>
      </c>
      <c r="G42" s="57"/>
      <c r="H42" s="52" t="s">
        <v>537</v>
      </c>
      <c r="I42" s="34">
        <v>29000</v>
      </c>
      <c r="J42" s="34">
        <v>92266</v>
      </c>
      <c r="K42" s="34">
        <v>1509</v>
      </c>
      <c r="L42" s="34">
        <v>357</v>
      </c>
      <c r="M42" s="34">
        <f t="shared" si="11"/>
        <v>123132</v>
      </c>
      <c r="N42" s="57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5.75" customHeight="1">
      <c r="A43" s="52" t="s">
        <v>524</v>
      </c>
      <c r="B43" s="111">
        <v>64668</v>
      </c>
      <c r="C43" s="111">
        <v>145089</v>
      </c>
      <c r="D43" s="111">
        <v>10629</v>
      </c>
      <c r="E43" s="111"/>
      <c r="F43" s="111">
        <f t="shared" si="10"/>
        <v>220386</v>
      </c>
      <c r="G43" s="57"/>
      <c r="H43" s="52" t="s">
        <v>524</v>
      </c>
      <c r="I43" s="34">
        <v>38246</v>
      </c>
      <c r="J43" s="34">
        <v>42297</v>
      </c>
      <c r="K43" s="34">
        <v>245</v>
      </c>
      <c r="L43" s="34">
        <v>193</v>
      </c>
      <c r="M43" s="34">
        <f t="shared" si="11"/>
        <v>80981</v>
      </c>
      <c r="N43" s="57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5.75" customHeight="1">
      <c r="A44" s="52" t="s">
        <v>525</v>
      </c>
      <c r="B44" s="111">
        <v>110950</v>
      </c>
      <c r="C44" s="111">
        <v>137716</v>
      </c>
      <c r="D44" s="111">
        <v>9096</v>
      </c>
      <c r="E44" s="111"/>
      <c r="F44" s="111">
        <f t="shared" si="10"/>
        <v>257762</v>
      </c>
      <c r="G44" s="57"/>
      <c r="H44" s="52" t="s">
        <v>525</v>
      </c>
      <c r="I44" s="34">
        <v>44969</v>
      </c>
      <c r="J44" s="34">
        <v>60701</v>
      </c>
      <c r="K44" s="34">
        <v>663</v>
      </c>
      <c r="L44" s="34">
        <v>518</v>
      </c>
      <c r="M44" s="34">
        <f t="shared" si="11"/>
        <v>106851</v>
      </c>
      <c r="N44" s="57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5.75" customHeight="1">
      <c r="A45" s="52" t="s">
        <v>526</v>
      </c>
      <c r="B45" s="111">
        <v>29416</v>
      </c>
      <c r="C45" s="111">
        <v>69586</v>
      </c>
      <c r="D45" s="111">
        <v>8844</v>
      </c>
      <c r="E45" s="111"/>
      <c r="F45" s="111">
        <f t="shared" si="10"/>
        <v>107846</v>
      </c>
      <c r="G45" s="57"/>
      <c r="H45" s="52" t="s">
        <v>526</v>
      </c>
      <c r="I45" s="34">
        <v>10987</v>
      </c>
      <c r="J45" s="34">
        <v>22718</v>
      </c>
      <c r="K45" s="34">
        <v>693</v>
      </c>
      <c r="L45" s="34">
        <v>78</v>
      </c>
      <c r="M45" s="34">
        <f t="shared" si="11"/>
        <v>34476</v>
      </c>
      <c r="N45" s="57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5.75" customHeight="1">
      <c r="A46" s="52" t="s">
        <v>538</v>
      </c>
      <c r="B46" s="111">
        <v>59728</v>
      </c>
      <c r="C46" s="111">
        <v>73857</v>
      </c>
      <c r="D46" s="111">
        <v>5037</v>
      </c>
      <c r="E46" s="111"/>
      <c r="F46" s="111">
        <f t="shared" si="10"/>
        <v>138622</v>
      </c>
      <c r="G46" s="57"/>
      <c r="H46" s="52" t="s">
        <v>538</v>
      </c>
      <c r="I46" s="34">
        <v>17887</v>
      </c>
      <c r="J46" s="34">
        <v>29569</v>
      </c>
      <c r="K46" s="34">
        <v>438</v>
      </c>
      <c r="L46" s="34">
        <v>184</v>
      </c>
      <c r="M46" s="34">
        <f t="shared" si="11"/>
        <v>48078</v>
      </c>
      <c r="N46" s="57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5.75" customHeight="1">
      <c r="A47" s="52" t="s">
        <v>528</v>
      </c>
      <c r="B47" s="111">
        <v>79173</v>
      </c>
      <c r="C47" s="111">
        <v>33256</v>
      </c>
      <c r="D47" s="111">
        <v>2245</v>
      </c>
      <c r="E47" s="111"/>
      <c r="F47" s="111">
        <f t="shared" si="10"/>
        <v>114674</v>
      </c>
      <c r="G47" s="57"/>
      <c r="H47" s="52" t="s">
        <v>528</v>
      </c>
      <c r="I47" s="34">
        <v>10535</v>
      </c>
      <c r="J47" s="34">
        <v>32489</v>
      </c>
      <c r="K47" s="34">
        <v>865</v>
      </c>
      <c r="L47" s="34">
        <v>123</v>
      </c>
      <c r="M47" s="34">
        <f t="shared" si="11"/>
        <v>44012</v>
      </c>
      <c r="N47" s="57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5.75" customHeight="1">
      <c r="A48" s="52" t="s">
        <v>529</v>
      </c>
      <c r="B48" s="111">
        <v>75342</v>
      </c>
      <c r="C48" s="111">
        <v>49811</v>
      </c>
      <c r="D48" s="111">
        <v>4927</v>
      </c>
      <c r="E48" s="111"/>
      <c r="F48" s="111">
        <f t="shared" si="10"/>
        <v>130080</v>
      </c>
      <c r="G48" s="57"/>
      <c r="H48" s="52" t="s">
        <v>529</v>
      </c>
      <c r="I48" s="34">
        <v>6774</v>
      </c>
      <c r="J48" s="34">
        <v>21256</v>
      </c>
      <c r="K48" s="34">
        <v>382</v>
      </c>
      <c r="L48" s="34">
        <v>135</v>
      </c>
      <c r="M48" s="34">
        <f t="shared" si="11"/>
        <v>28547</v>
      </c>
      <c r="N48" s="57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5.75" customHeight="1">
      <c r="A49" s="52" t="s">
        <v>733</v>
      </c>
      <c r="B49" s="111">
        <v>898712</v>
      </c>
      <c r="C49" s="111">
        <v>321324</v>
      </c>
      <c r="D49" s="111">
        <v>7622</v>
      </c>
      <c r="E49" s="111"/>
      <c r="F49" s="111">
        <f t="shared" si="10"/>
        <v>1227658</v>
      </c>
      <c r="G49" s="57"/>
      <c r="H49" s="52" t="s">
        <v>734</v>
      </c>
      <c r="I49" s="34">
        <v>127699</v>
      </c>
      <c r="J49" s="34">
        <v>297898</v>
      </c>
      <c r="K49" s="34">
        <v>3093</v>
      </c>
      <c r="L49" s="34">
        <v>2314</v>
      </c>
      <c r="M49" s="34">
        <f t="shared" si="11"/>
        <v>431004</v>
      </c>
      <c r="N49" s="57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5.75" customHeight="1">
      <c r="A50" s="52" t="s">
        <v>531</v>
      </c>
      <c r="B50" s="111">
        <v>208798</v>
      </c>
      <c r="C50" s="111">
        <v>356574</v>
      </c>
      <c r="D50" s="111">
        <v>24868</v>
      </c>
      <c r="E50" s="111">
        <v>2</v>
      </c>
      <c r="F50" s="111">
        <f t="shared" si="10"/>
        <v>590242</v>
      </c>
      <c r="G50" s="57"/>
      <c r="H50" s="52" t="s">
        <v>531</v>
      </c>
      <c r="I50" s="34">
        <v>62907</v>
      </c>
      <c r="J50" s="34">
        <v>111213</v>
      </c>
      <c r="K50" s="34">
        <v>1586</v>
      </c>
      <c r="L50" s="34">
        <v>509</v>
      </c>
      <c r="M50" s="34">
        <f t="shared" si="11"/>
        <v>176215</v>
      </c>
      <c r="N50" s="57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5.75" customHeight="1">
      <c r="A51" s="52" t="s">
        <v>257</v>
      </c>
      <c r="B51" s="111">
        <v>5</v>
      </c>
      <c r="C51" s="111">
        <v>6</v>
      </c>
      <c r="D51" s="111"/>
      <c r="E51" s="111"/>
      <c r="F51" s="111">
        <f t="shared" si="10"/>
        <v>11</v>
      </c>
      <c r="G51" s="57"/>
      <c r="H51" s="52" t="s">
        <v>257</v>
      </c>
      <c r="I51" s="112">
        <v>179</v>
      </c>
      <c r="J51" s="34">
        <v>307</v>
      </c>
      <c r="K51" s="34">
        <v>2</v>
      </c>
      <c r="L51" s="34">
        <v>0</v>
      </c>
      <c r="M51" s="34">
        <f t="shared" si="11"/>
        <v>488</v>
      </c>
      <c r="N51" s="57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5.75" customHeight="1">
      <c r="A52" s="42" t="s">
        <v>258</v>
      </c>
      <c r="B52" s="43">
        <f t="shared" ref="B52:F52" si="12">SUM(B39:B51)</f>
        <v>2604069</v>
      </c>
      <c r="C52" s="43">
        <f t="shared" si="12"/>
        <v>4452262</v>
      </c>
      <c r="D52" s="43">
        <f t="shared" si="12"/>
        <v>437292</v>
      </c>
      <c r="E52" s="43">
        <f t="shared" si="12"/>
        <v>3</v>
      </c>
      <c r="F52" s="43">
        <f t="shared" si="12"/>
        <v>7493626</v>
      </c>
      <c r="G52" s="57"/>
      <c r="H52" s="42" t="s">
        <v>258</v>
      </c>
      <c r="I52" s="43">
        <f t="shared" ref="I52:M52" si="13">SUM(I39:I51)</f>
        <v>673557</v>
      </c>
      <c r="J52" s="43">
        <f t="shared" si="13"/>
        <v>1379801</v>
      </c>
      <c r="K52" s="43">
        <f t="shared" si="13"/>
        <v>16657</v>
      </c>
      <c r="L52" s="43">
        <f t="shared" si="13"/>
        <v>7554</v>
      </c>
      <c r="M52" s="43">
        <f t="shared" si="13"/>
        <v>2077569</v>
      </c>
      <c r="N52" s="50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5.75" customHeight="1">
      <c r="A53" s="28" t="s">
        <v>532</v>
      </c>
      <c r="B53" s="46"/>
      <c r="C53" s="46"/>
      <c r="D53" s="46"/>
      <c r="E53" s="46"/>
      <c r="F53" s="46"/>
      <c r="G53" s="50"/>
      <c r="H53" s="28" t="s">
        <v>532</v>
      </c>
      <c r="I53" s="46"/>
      <c r="J53" s="46"/>
      <c r="K53" s="46"/>
      <c r="L53" s="46"/>
      <c r="M53" s="46"/>
      <c r="N53" s="50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5.75" customHeight="1">
      <c r="A54" s="28"/>
      <c r="B54" s="27"/>
      <c r="C54" s="27"/>
      <c r="D54" s="27"/>
      <c r="E54" s="28"/>
      <c r="F54" s="28"/>
      <c r="G54" s="50"/>
      <c r="H54" s="28"/>
      <c r="I54" s="27"/>
      <c r="J54" s="27"/>
      <c r="K54" s="28"/>
      <c r="L54" s="27"/>
      <c r="M54" s="28"/>
      <c r="N54" s="50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5.75" customHeight="1">
      <c r="A55" s="29" t="s">
        <v>735</v>
      </c>
      <c r="B55" s="27"/>
      <c r="C55" s="27"/>
      <c r="D55" s="27"/>
      <c r="E55" s="28"/>
      <c r="F55" s="28"/>
      <c r="G55" s="50"/>
      <c r="H55" s="28"/>
      <c r="I55" s="27"/>
      <c r="J55" s="27"/>
      <c r="K55" s="28"/>
      <c r="L55" s="27"/>
      <c r="M55" s="27"/>
      <c r="N55" s="50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5.75" customHeight="1">
      <c r="A56" s="29" t="s">
        <v>736</v>
      </c>
      <c r="B56" s="27"/>
      <c r="C56" s="27"/>
      <c r="D56" s="27"/>
      <c r="E56" s="28"/>
      <c r="F56" s="28"/>
      <c r="G56" s="50"/>
      <c r="H56" s="29"/>
      <c r="I56" s="27"/>
      <c r="J56" s="27"/>
      <c r="K56" s="28"/>
      <c r="L56" s="27"/>
      <c r="M56" s="27"/>
      <c r="N56" s="50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5.75" customHeight="1">
      <c r="A57" s="30" t="s">
        <v>368</v>
      </c>
      <c r="B57" s="30" t="s">
        <v>248</v>
      </c>
      <c r="C57" s="30" t="s">
        <v>249</v>
      </c>
      <c r="D57" s="30" t="s">
        <v>250</v>
      </c>
      <c r="E57" s="27"/>
      <c r="F57" s="27"/>
      <c r="G57" s="50"/>
      <c r="H57" s="82"/>
      <c r="I57" s="82"/>
      <c r="J57" s="82"/>
      <c r="K57" s="28"/>
      <c r="L57" s="82"/>
      <c r="M57" s="82"/>
      <c r="N57" s="50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5.75" customHeight="1">
      <c r="A58" s="31" t="s">
        <v>369</v>
      </c>
      <c r="B58" s="32">
        <v>34920654</v>
      </c>
      <c r="C58" s="32">
        <v>6302392</v>
      </c>
      <c r="D58" s="34">
        <f t="shared" ref="D58:D61" si="14">SUM(B58:C58)</f>
        <v>41223046</v>
      </c>
      <c r="E58" s="27"/>
      <c r="F58" s="27"/>
      <c r="G58" s="50"/>
      <c r="H58" s="61"/>
      <c r="I58" s="59"/>
      <c r="J58" s="59"/>
      <c r="K58" s="28"/>
      <c r="L58" s="59"/>
      <c r="M58" s="59"/>
      <c r="N58" s="50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5.75" customHeight="1">
      <c r="A59" s="31" t="s">
        <v>370</v>
      </c>
      <c r="B59" s="34">
        <v>67186465</v>
      </c>
      <c r="C59" s="34">
        <v>17598155</v>
      </c>
      <c r="D59" s="34">
        <f t="shared" si="14"/>
        <v>84784620</v>
      </c>
      <c r="E59" s="27"/>
      <c r="F59" s="27"/>
      <c r="G59" s="50"/>
      <c r="H59" s="61"/>
      <c r="I59" s="59"/>
      <c r="J59" s="59"/>
      <c r="K59" s="28"/>
      <c r="L59" s="59"/>
      <c r="M59" s="59"/>
      <c r="N59" s="50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5.75" customHeight="1">
      <c r="A60" s="31" t="s">
        <v>273</v>
      </c>
      <c r="B60" s="34">
        <v>7224358</v>
      </c>
      <c r="C60" s="34">
        <v>268410</v>
      </c>
      <c r="D60" s="34">
        <f t="shared" si="14"/>
        <v>7492768</v>
      </c>
      <c r="E60" s="27"/>
      <c r="F60" s="27"/>
      <c r="G60" s="50"/>
      <c r="H60" s="61"/>
      <c r="I60" s="59"/>
      <c r="J60" s="59"/>
      <c r="K60" s="28"/>
      <c r="L60" s="59"/>
      <c r="M60" s="59"/>
      <c r="N60" s="50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5.75" customHeight="1">
      <c r="A61" s="31" t="s">
        <v>257</v>
      </c>
      <c r="B61" s="34">
        <v>15</v>
      </c>
      <c r="C61" s="34">
        <v>73395</v>
      </c>
      <c r="D61" s="34">
        <f t="shared" si="14"/>
        <v>73410</v>
      </c>
      <c r="E61" s="27"/>
      <c r="F61" s="27"/>
      <c r="G61" s="50"/>
      <c r="H61" s="61"/>
      <c r="I61" s="59"/>
      <c r="J61" s="59"/>
      <c r="K61" s="28"/>
      <c r="L61" s="59"/>
      <c r="M61" s="59"/>
      <c r="N61" s="50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5.75" customHeight="1">
      <c r="A62" s="42" t="s">
        <v>258</v>
      </c>
      <c r="B62" s="43">
        <f t="shared" ref="B62:D62" si="15">SUM(B58:B61)</f>
        <v>109331492</v>
      </c>
      <c r="C62" s="43">
        <f t="shared" si="15"/>
        <v>24242352</v>
      </c>
      <c r="D62" s="43">
        <f t="shared" si="15"/>
        <v>133573844</v>
      </c>
      <c r="E62" s="27"/>
      <c r="F62" s="27"/>
      <c r="G62" s="50"/>
      <c r="H62" s="83"/>
      <c r="I62" s="59"/>
      <c r="J62" s="59"/>
      <c r="K62" s="28"/>
      <c r="L62" s="59"/>
      <c r="M62" s="59"/>
      <c r="N62" s="50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5.75" customHeight="1">
      <c r="A63" s="28"/>
      <c r="B63" s="46"/>
      <c r="C63" s="46"/>
      <c r="D63" s="46"/>
      <c r="E63" s="27"/>
      <c r="F63" s="27"/>
      <c r="G63" s="50"/>
      <c r="H63" s="28"/>
      <c r="I63" s="27"/>
      <c r="J63" s="27"/>
      <c r="K63" s="28"/>
      <c r="L63" s="27"/>
      <c r="M63" s="27"/>
      <c r="N63" s="50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5.75" customHeight="1">
      <c r="A64" s="28"/>
      <c r="B64" s="27"/>
      <c r="C64" s="27"/>
      <c r="D64" s="27"/>
      <c r="E64" s="28"/>
      <c r="F64" s="28"/>
      <c r="G64" s="50"/>
      <c r="H64" s="28"/>
      <c r="I64" s="27"/>
      <c r="J64" s="27"/>
      <c r="K64" s="28"/>
      <c r="L64" s="27"/>
      <c r="M64" s="28"/>
      <c r="N64" s="50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5.75" customHeight="1">
      <c r="A65" s="29" t="s">
        <v>737</v>
      </c>
      <c r="B65" s="27"/>
      <c r="C65" s="27"/>
      <c r="D65" s="27"/>
      <c r="E65" s="28"/>
      <c r="F65" s="28"/>
      <c r="G65" s="50"/>
      <c r="H65" s="29" t="s">
        <v>738</v>
      </c>
      <c r="I65" s="27"/>
      <c r="J65" s="27"/>
      <c r="K65" s="28"/>
      <c r="L65" s="27"/>
      <c r="M65" s="28"/>
      <c r="N65" s="50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5.75" customHeight="1">
      <c r="A66" s="29" t="s">
        <v>739</v>
      </c>
      <c r="B66" s="27"/>
      <c r="C66" s="27"/>
      <c r="D66" s="27"/>
      <c r="E66" s="28"/>
      <c r="F66" s="28"/>
      <c r="G66" s="50"/>
      <c r="H66" s="29" t="s">
        <v>740</v>
      </c>
      <c r="I66" s="27"/>
      <c r="J66" s="27"/>
      <c r="K66" s="28"/>
      <c r="L66" s="27"/>
      <c r="M66" s="28"/>
      <c r="N66" s="50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5.75" customHeight="1">
      <c r="A67" s="56" t="s">
        <v>253</v>
      </c>
      <c r="B67" s="56" t="s">
        <v>723</v>
      </c>
      <c r="C67" s="56" t="s">
        <v>724</v>
      </c>
      <c r="D67" s="56" t="s">
        <v>689</v>
      </c>
      <c r="E67" s="56" t="s">
        <v>741</v>
      </c>
      <c r="F67" s="56" t="s">
        <v>329</v>
      </c>
      <c r="G67" s="50"/>
      <c r="H67" s="56" t="s">
        <v>253</v>
      </c>
      <c r="I67" s="56" t="s">
        <v>723</v>
      </c>
      <c r="J67" s="56" t="s">
        <v>724</v>
      </c>
      <c r="K67" s="56" t="s">
        <v>689</v>
      </c>
      <c r="L67" s="56" t="s">
        <v>328</v>
      </c>
      <c r="M67" s="56" t="s">
        <v>329</v>
      </c>
      <c r="N67" s="50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5.75" customHeight="1">
      <c r="A68" s="39" t="s">
        <v>254</v>
      </c>
      <c r="B68" s="32">
        <v>16763180</v>
      </c>
      <c r="C68" s="32">
        <v>26826674</v>
      </c>
      <c r="D68" s="32">
        <v>2564358</v>
      </c>
      <c r="E68" s="34">
        <v>15</v>
      </c>
      <c r="F68" s="34">
        <f t="shared" ref="F68:F70" si="16">SUM(B68:E68)</f>
        <v>46154227</v>
      </c>
      <c r="G68" s="57"/>
      <c r="H68" s="39" t="s">
        <v>254</v>
      </c>
      <c r="I68" s="32">
        <v>1950447</v>
      </c>
      <c r="J68" s="32">
        <v>9687632</v>
      </c>
      <c r="K68" s="32">
        <v>117042</v>
      </c>
      <c r="L68" s="32">
        <v>41771</v>
      </c>
      <c r="M68" s="40">
        <f t="shared" ref="M68:M70" si="17">SUM(I68:L68)</f>
        <v>11796892</v>
      </c>
      <c r="N68" s="57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5.75" customHeight="1">
      <c r="A69" s="31" t="s">
        <v>255</v>
      </c>
      <c r="B69" s="34">
        <v>18157474</v>
      </c>
      <c r="C69" s="34">
        <v>40359791</v>
      </c>
      <c r="D69" s="34">
        <v>4660000</v>
      </c>
      <c r="E69" s="34">
        <v>0</v>
      </c>
      <c r="F69" s="34">
        <f t="shared" si="16"/>
        <v>63177265</v>
      </c>
      <c r="G69" s="57"/>
      <c r="H69" s="31" t="s">
        <v>255</v>
      </c>
      <c r="I69" s="34">
        <v>4351945</v>
      </c>
      <c r="J69" s="34">
        <v>7910483</v>
      </c>
      <c r="K69" s="34">
        <v>151368</v>
      </c>
      <c r="L69" s="34">
        <v>31624</v>
      </c>
      <c r="M69" s="41">
        <f t="shared" si="17"/>
        <v>12445420</v>
      </c>
      <c r="N69" s="57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5.75" customHeight="1">
      <c r="A70" s="52" t="s">
        <v>257</v>
      </c>
      <c r="B70" s="34"/>
      <c r="C70" s="34"/>
      <c r="D70" s="34"/>
      <c r="E70" s="34"/>
      <c r="F70" s="34">
        <f t="shared" si="16"/>
        <v>0</v>
      </c>
      <c r="G70" s="57"/>
      <c r="H70" s="52" t="s">
        <v>257</v>
      </c>
      <c r="I70" s="34">
        <v>0</v>
      </c>
      <c r="J70" s="34">
        <v>40</v>
      </c>
      <c r="K70" s="34">
        <v>0</v>
      </c>
      <c r="L70" s="34">
        <v>0</v>
      </c>
      <c r="M70" s="41">
        <f t="shared" si="17"/>
        <v>40</v>
      </c>
      <c r="N70" s="57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5.75" customHeight="1">
      <c r="A71" s="42" t="s">
        <v>258</v>
      </c>
      <c r="B71" s="43">
        <f t="shared" ref="B71:F71" si="18">SUM(B68:B70)</f>
        <v>34920654</v>
      </c>
      <c r="C71" s="43">
        <f t="shared" si="18"/>
        <v>67186465</v>
      </c>
      <c r="D71" s="43">
        <f t="shared" si="18"/>
        <v>7224358</v>
      </c>
      <c r="E71" s="43">
        <f t="shared" si="18"/>
        <v>15</v>
      </c>
      <c r="F71" s="43">
        <f t="shared" si="18"/>
        <v>109331492</v>
      </c>
      <c r="G71" s="57"/>
      <c r="H71" s="42" t="s">
        <v>258</v>
      </c>
      <c r="I71" s="43">
        <f t="shared" ref="I71:M71" si="19">SUM(I68:I70)</f>
        <v>6302392</v>
      </c>
      <c r="J71" s="43">
        <f t="shared" si="19"/>
        <v>17598155</v>
      </c>
      <c r="K71" s="43">
        <f t="shared" si="19"/>
        <v>268410</v>
      </c>
      <c r="L71" s="43">
        <f t="shared" si="19"/>
        <v>73395</v>
      </c>
      <c r="M71" s="43">
        <f t="shared" si="19"/>
        <v>24242352</v>
      </c>
      <c r="N71" s="57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5.75" customHeight="1">
      <c r="A72" s="28"/>
      <c r="B72" s="46"/>
      <c r="C72" s="46"/>
      <c r="D72" s="46"/>
      <c r="E72" s="46"/>
      <c r="F72" s="46"/>
      <c r="G72" s="50"/>
      <c r="H72" s="28"/>
      <c r="I72" s="73"/>
      <c r="J72" s="73"/>
      <c r="K72" s="73"/>
      <c r="L72" s="73"/>
      <c r="M72" s="57"/>
      <c r="N72" s="50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15.75" customHeight="1">
      <c r="A73" s="28"/>
      <c r="B73" s="27"/>
      <c r="C73" s="27"/>
      <c r="D73" s="28"/>
      <c r="E73" s="27"/>
      <c r="F73" s="28"/>
      <c r="G73" s="50"/>
      <c r="H73" s="28"/>
      <c r="I73" s="27"/>
      <c r="J73" s="27"/>
      <c r="K73" s="28"/>
      <c r="L73" s="27"/>
      <c r="M73" s="28"/>
      <c r="N73" s="50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15.75" customHeight="1">
      <c r="A74" s="29" t="s">
        <v>742</v>
      </c>
      <c r="B74" s="27"/>
      <c r="C74" s="27"/>
      <c r="D74" s="28"/>
      <c r="E74" s="27"/>
      <c r="F74" s="28"/>
      <c r="G74" s="50"/>
      <c r="H74" s="29" t="s">
        <v>743</v>
      </c>
      <c r="I74" s="27"/>
      <c r="J74" s="27"/>
      <c r="K74" s="28"/>
      <c r="L74" s="27"/>
      <c r="M74" s="28"/>
      <c r="N74" s="50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15.75" customHeight="1">
      <c r="A75" s="29" t="s">
        <v>744</v>
      </c>
      <c r="B75" s="27"/>
      <c r="C75" s="27"/>
      <c r="D75" s="28"/>
      <c r="E75" s="27"/>
      <c r="F75" s="28"/>
      <c r="G75" s="50"/>
      <c r="H75" s="29" t="s">
        <v>745</v>
      </c>
      <c r="I75" s="27"/>
      <c r="J75" s="27"/>
      <c r="K75" s="28"/>
      <c r="L75" s="27"/>
      <c r="M75" s="28"/>
      <c r="N75" s="50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15.75" customHeight="1">
      <c r="A76" s="54" t="s">
        <v>261</v>
      </c>
      <c r="B76" s="56" t="s">
        <v>723</v>
      </c>
      <c r="C76" s="56" t="s">
        <v>724</v>
      </c>
      <c r="D76" s="56" t="s">
        <v>689</v>
      </c>
      <c r="E76" s="56" t="s">
        <v>741</v>
      </c>
      <c r="F76" s="56" t="s">
        <v>329</v>
      </c>
      <c r="G76" s="50"/>
      <c r="H76" s="54" t="s">
        <v>261</v>
      </c>
      <c r="I76" s="56" t="s">
        <v>723</v>
      </c>
      <c r="J76" s="56" t="s">
        <v>724</v>
      </c>
      <c r="K76" s="56" t="s">
        <v>689</v>
      </c>
      <c r="L76" s="56" t="s">
        <v>328</v>
      </c>
      <c r="M76" s="56" t="s">
        <v>329</v>
      </c>
      <c r="N76" s="50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15.75" customHeight="1">
      <c r="A77" s="39" t="s">
        <v>262</v>
      </c>
      <c r="B77" s="32">
        <v>213019</v>
      </c>
      <c r="C77" s="32">
        <v>333641</v>
      </c>
      <c r="D77" s="32">
        <v>27340</v>
      </c>
      <c r="E77" s="32"/>
      <c r="F77" s="32">
        <f t="shared" ref="F77:F84" si="20">SUM(B77:E77)</f>
        <v>574000</v>
      </c>
      <c r="G77" s="57"/>
      <c r="H77" s="39" t="s">
        <v>262</v>
      </c>
      <c r="I77" s="32">
        <v>97</v>
      </c>
      <c r="J77" s="32">
        <v>6679</v>
      </c>
      <c r="K77" s="32">
        <v>26</v>
      </c>
      <c r="L77" s="32">
        <v>14</v>
      </c>
      <c r="M77" s="32">
        <f t="shared" ref="M77:M84" si="21">SUM(I77:L77)</f>
        <v>6816</v>
      </c>
      <c r="N77" s="57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15.75" customHeight="1">
      <c r="A78" s="31" t="s">
        <v>263</v>
      </c>
      <c r="B78" s="34">
        <v>1603282</v>
      </c>
      <c r="C78" s="34">
        <v>4442299</v>
      </c>
      <c r="D78" s="34">
        <v>383498</v>
      </c>
      <c r="E78" s="34"/>
      <c r="F78" s="34">
        <f t="shared" si="20"/>
        <v>6429079</v>
      </c>
      <c r="G78" s="57"/>
      <c r="H78" s="31" t="s">
        <v>263</v>
      </c>
      <c r="I78" s="34">
        <v>17018</v>
      </c>
      <c r="J78" s="34">
        <v>279675</v>
      </c>
      <c r="K78" s="34">
        <v>1197</v>
      </c>
      <c r="L78" s="34">
        <v>1232</v>
      </c>
      <c r="M78" s="34">
        <f t="shared" si="21"/>
        <v>299122</v>
      </c>
      <c r="N78" s="57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15.75" customHeight="1">
      <c r="A79" s="31" t="s">
        <v>264</v>
      </c>
      <c r="B79" s="34">
        <v>6860953</v>
      </c>
      <c r="C79" s="34">
        <v>21457803</v>
      </c>
      <c r="D79" s="34">
        <v>2239589</v>
      </c>
      <c r="E79" s="34">
        <v>15</v>
      </c>
      <c r="F79" s="34">
        <f t="shared" si="20"/>
        <v>30558360</v>
      </c>
      <c r="G79" s="57"/>
      <c r="H79" s="31" t="s">
        <v>264</v>
      </c>
      <c r="I79" s="34">
        <v>1550237</v>
      </c>
      <c r="J79" s="34">
        <v>5087375</v>
      </c>
      <c r="K79" s="34">
        <v>73290</v>
      </c>
      <c r="L79" s="34">
        <v>21719</v>
      </c>
      <c r="M79" s="34">
        <f t="shared" si="21"/>
        <v>6732621</v>
      </c>
      <c r="N79" s="57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15.75" customHeight="1">
      <c r="A80" s="31" t="s">
        <v>265</v>
      </c>
      <c r="B80" s="34">
        <v>7031849</v>
      </c>
      <c r="C80" s="34">
        <v>16655540</v>
      </c>
      <c r="D80" s="34">
        <v>1938333</v>
      </c>
      <c r="E80" s="34"/>
      <c r="F80" s="34">
        <f t="shared" si="20"/>
        <v>25625722</v>
      </c>
      <c r="G80" s="57"/>
      <c r="H80" s="31" t="s">
        <v>265</v>
      </c>
      <c r="I80" s="34">
        <v>2071164</v>
      </c>
      <c r="J80" s="34">
        <v>5369592</v>
      </c>
      <c r="K80" s="34">
        <v>89354</v>
      </c>
      <c r="L80" s="34">
        <v>21957</v>
      </c>
      <c r="M80" s="34">
        <f t="shared" si="21"/>
        <v>7552067</v>
      </c>
      <c r="N80" s="57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15.75" customHeight="1">
      <c r="A81" s="31" t="s">
        <v>266</v>
      </c>
      <c r="B81" s="34">
        <v>7752833</v>
      </c>
      <c r="C81" s="34">
        <v>12054707</v>
      </c>
      <c r="D81" s="34">
        <v>1329812</v>
      </c>
      <c r="E81" s="34"/>
      <c r="F81" s="34">
        <f t="shared" si="20"/>
        <v>21137352</v>
      </c>
      <c r="G81" s="57"/>
      <c r="H81" s="31" t="s">
        <v>266</v>
      </c>
      <c r="I81" s="34">
        <v>1194022</v>
      </c>
      <c r="J81" s="34">
        <v>3624477</v>
      </c>
      <c r="K81" s="34">
        <v>53156</v>
      </c>
      <c r="L81" s="34">
        <v>14105</v>
      </c>
      <c r="M81" s="34">
        <f t="shared" si="21"/>
        <v>4885760</v>
      </c>
      <c r="N81" s="57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15.75" customHeight="1">
      <c r="A82" s="31" t="s">
        <v>267</v>
      </c>
      <c r="B82" s="34">
        <v>8320623</v>
      </c>
      <c r="C82" s="34">
        <v>9493307</v>
      </c>
      <c r="D82" s="34">
        <v>1014496</v>
      </c>
      <c r="E82" s="34"/>
      <c r="F82" s="34">
        <f t="shared" si="20"/>
        <v>18828426</v>
      </c>
      <c r="G82" s="57"/>
      <c r="H82" s="31" t="s">
        <v>267</v>
      </c>
      <c r="I82" s="34">
        <v>1120419</v>
      </c>
      <c r="J82" s="34">
        <v>2587240</v>
      </c>
      <c r="K82" s="34">
        <v>38540</v>
      </c>
      <c r="L82" s="34">
        <v>10198</v>
      </c>
      <c r="M82" s="34">
        <f t="shared" si="21"/>
        <v>3756397</v>
      </c>
      <c r="N82" s="57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15.75" customHeight="1">
      <c r="A83" s="31" t="s">
        <v>268</v>
      </c>
      <c r="B83" s="34">
        <v>3138095</v>
      </c>
      <c r="C83" s="34">
        <v>2749168</v>
      </c>
      <c r="D83" s="34">
        <v>291290</v>
      </c>
      <c r="E83" s="34"/>
      <c r="F83" s="34">
        <f t="shared" si="20"/>
        <v>6178553</v>
      </c>
      <c r="G83" s="57"/>
      <c r="H83" s="31" t="s">
        <v>268</v>
      </c>
      <c r="I83" s="34">
        <v>349423</v>
      </c>
      <c r="J83" s="34">
        <v>643117</v>
      </c>
      <c r="K83" s="34">
        <v>12847</v>
      </c>
      <c r="L83" s="34">
        <v>4170</v>
      </c>
      <c r="M83" s="34">
        <f t="shared" si="21"/>
        <v>1009557</v>
      </c>
      <c r="N83" s="57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15.75" customHeight="1">
      <c r="A84" s="52" t="s">
        <v>257</v>
      </c>
      <c r="B84" s="34"/>
      <c r="C84" s="34"/>
      <c r="D84" s="34"/>
      <c r="E84" s="34"/>
      <c r="F84" s="34">
        <f t="shared" si="20"/>
        <v>0</v>
      </c>
      <c r="G84" s="57"/>
      <c r="H84" s="52" t="s">
        <v>257</v>
      </c>
      <c r="I84" s="34">
        <v>12</v>
      </c>
      <c r="J84" s="34">
        <v>0</v>
      </c>
      <c r="K84" s="34">
        <v>0</v>
      </c>
      <c r="L84" s="34">
        <v>0</v>
      </c>
      <c r="M84" s="34">
        <f t="shared" si="21"/>
        <v>12</v>
      </c>
      <c r="N84" s="57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15.75" customHeight="1">
      <c r="A85" s="42" t="s">
        <v>258</v>
      </c>
      <c r="B85" s="43">
        <f t="shared" ref="B85:F85" si="22">SUM(B77:B84)</f>
        <v>34920654</v>
      </c>
      <c r="C85" s="43">
        <f t="shared" si="22"/>
        <v>67186465</v>
      </c>
      <c r="D85" s="43">
        <f t="shared" si="22"/>
        <v>7224358</v>
      </c>
      <c r="E85" s="43">
        <f t="shared" si="22"/>
        <v>15</v>
      </c>
      <c r="F85" s="43">
        <f t="shared" si="22"/>
        <v>109331492</v>
      </c>
      <c r="G85" s="57"/>
      <c r="H85" s="42" t="s">
        <v>258</v>
      </c>
      <c r="I85" s="43">
        <f t="shared" ref="I85:M85" si="23">SUM(I77:I84)</f>
        <v>6302392</v>
      </c>
      <c r="J85" s="43">
        <f t="shared" si="23"/>
        <v>17598155</v>
      </c>
      <c r="K85" s="43">
        <f t="shared" si="23"/>
        <v>268410</v>
      </c>
      <c r="L85" s="43">
        <f t="shared" si="23"/>
        <v>73395</v>
      </c>
      <c r="M85" s="43">
        <f t="shared" si="23"/>
        <v>24242352</v>
      </c>
      <c r="N85" s="57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15.75" customHeight="1">
      <c r="A86" s="28"/>
      <c r="B86" s="46"/>
      <c r="C86" s="46"/>
      <c r="D86" s="46"/>
      <c r="E86" s="46"/>
      <c r="F86" s="46"/>
      <c r="G86" s="50"/>
      <c r="H86" s="28"/>
      <c r="I86" s="46"/>
      <c r="J86" s="46"/>
      <c r="K86" s="46"/>
      <c r="L86" s="46"/>
      <c r="M86" s="46"/>
      <c r="N86" s="50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15.75" customHeight="1">
      <c r="A87" s="28"/>
      <c r="B87" s="27"/>
      <c r="C87" s="27"/>
      <c r="D87" s="28"/>
      <c r="E87" s="27"/>
      <c r="F87" s="28"/>
      <c r="G87" s="50"/>
      <c r="H87" s="28"/>
      <c r="I87" s="27"/>
      <c r="J87" s="27"/>
      <c r="K87" s="28"/>
      <c r="L87" s="27"/>
      <c r="M87" s="28"/>
      <c r="N87" s="50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15.75" customHeight="1">
      <c r="A88" s="29" t="s">
        <v>746</v>
      </c>
      <c r="B88" s="27"/>
      <c r="C88" s="27"/>
      <c r="D88" s="28"/>
      <c r="E88" s="27"/>
      <c r="F88" s="28"/>
      <c r="G88" s="50"/>
      <c r="H88" s="29" t="s">
        <v>747</v>
      </c>
      <c r="I88" s="27"/>
      <c r="J88" s="27"/>
      <c r="K88" s="28"/>
      <c r="L88" s="27"/>
      <c r="M88" s="28"/>
      <c r="N88" s="50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15.75" customHeight="1">
      <c r="A89" s="29" t="s">
        <v>748</v>
      </c>
      <c r="B89" s="27"/>
      <c r="C89" s="27"/>
      <c r="D89" s="28"/>
      <c r="E89" s="27"/>
      <c r="F89" s="28"/>
      <c r="G89" s="50"/>
      <c r="H89" s="29" t="s">
        <v>749</v>
      </c>
      <c r="I89" s="27"/>
      <c r="J89" s="27"/>
      <c r="K89" s="28"/>
      <c r="L89" s="27"/>
      <c r="M89" s="28"/>
      <c r="N89" s="50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15.75" customHeight="1">
      <c r="A90" s="30" t="s">
        <v>519</v>
      </c>
      <c r="B90" s="56" t="s">
        <v>723</v>
      </c>
      <c r="C90" s="56" t="s">
        <v>724</v>
      </c>
      <c r="D90" s="56" t="s">
        <v>689</v>
      </c>
      <c r="E90" s="56" t="s">
        <v>741</v>
      </c>
      <c r="F90" s="56" t="s">
        <v>329</v>
      </c>
      <c r="G90" s="50"/>
      <c r="H90" s="30" t="s">
        <v>519</v>
      </c>
      <c r="I90" s="56" t="s">
        <v>723</v>
      </c>
      <c r="J90" s="56" t="s">
        <v>724</v>
      </c>
      <c r="K90" s="56" t="s">
        <v>689</v>
      </c>
      <c r="L90" s="56" t="s">
        <v>328</v>
      </c>
      <c r="M90" s="56" t="s">
        <v>329</v>
      </c>
      <c r="N90" s="50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15.75" customHeight="1">
      <c r="A91" s="52" t="s">
        <v>520</v>
      </c>
      <c r="B91" s="32">
        <v>6124746</v>
      </c>
      <c r="C91" s="32">
        <v>37243843</v>
      </c>
      <c r="D91" s="32">
        <v>4821164</v>
      </c>
      <c r="E91" s="32"/>
      <c r="F91" s="32">
        <f t="shared" ref="F91:F103" si="24">SUM(B91:E91)</f>
        <v>48189753</v>
      </c>
      <c r="G91" s="57"/>
      <c r="H91" s="52" t="s">
        <v>520</v>
      </c>
      <c r="I91" s="32">
        <v>2515387</v>
      </c>
      <c r="J91" s="32">
        <v>6584520</v>
      </c>
      <c r="K91" s="32">
        <v>84816</v>
      </c>
      <c r="L91" s="32">
        <v>27945</v>
      </c>
      <c r="M91" s="32">
        <f t="shared" ref="M91:M103" si="25">SUM(I91:L91)</f>
        <v>9212668</v>
      </c>
      <c r="N91" s="57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15.75" customHeight="1">
      <c r="A92" s="52" t="s">
        <v>521</v>
      </c>
      <c r="B92" s="34">
        <v>7117638</v>
      </c>
      <c r="C92" s="34">
        <v>12356010</v>
      </c>
      <c r="D92" s="34">
        <v>1057718</v>
      </c>
      <c r="E92" s="34"/>
      <c r="F92" s="34">
        <f t="shared" si="24"/>
        <v>20531366</v>
      </c>
      <c r="G92" s="57"/>
      <c r="H92" s="52" t="s">
        <v>521</v>
      </c>
      <c r="I92" s="34">
        <v>810082</v>
      </c>
      <c r="J92" s="34">
        <v>2837540</v>
      </c>
      <c r="K92" s="34">
        <v>35601</v>
      </c>
      <c r="L92" s="34">
        <v>7006</v>
      </c>
      <c r="M92" s="34">
        <f t="shared" si="25"/>
        <v>3690229</v>
      </c>
      <c r="N92" s="57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15" customHeight="1">
      <c r="A93" s="52" t="s">
        <v>522</v>
      </c>
      <c r="B93" s="34">
        <v>1113779</v>
      </c>
      <c r="C93" s="34">
        <v>2146599</v>
      </c>
      <c r="D93" s="34">
        <v>240885</v>
      </c>
      <c r="E93" s="34"/>
      <c r="F93" s="34">
        <f t="shared" si="24"/>
        <v>3501263</v>
      </c>
      <c r="G93" s="57"/>
      <c r="H93" s="52" t="s">
        <v>522</v>
      </c>
      <c r="I93" s="34">
        <v>437348</v>
      </c>
      <c r="J93" s="34">
        <v>704717</v>
      </c>
      <c r="K93" s="34">
        <v>8223</v>
      </c>
      <c r="L93" s="34">
        <v>4293</v>
      </c>
      <c r="M93" s="34">
        <f t="shared" si="25"/>
        <v>1154581</v>
      </c>
      <c r="N93" s="57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15" customHeight="1">
      <c r="A94" s="52" t="s">
        <v>537</v>
      </c>
      <c r="B94" s="34">
        <v>4425853</v>
      </c>
      <c r="C94" s="34">
        <v>3471638</v>
      </c>
      <c r="D94" s="34">
        <v>212077</v>
      </c>
      <c r="E94" s="34">
        <v>15</v>
      </c>
      <c r="F94" s="34">
        <f t="shared" si="24"/>
        <v>8109583</v>
      </c>
      <c r="G94" s="57"/>
      <c r="H94" s="52" t="s">
        <v>537</v>
      </c>
      <c r="I94" s="34">
        <v>423692</v>
      </c>
      <c r="J94" s="34">
        <v>1723804</v>
      </c>
      <c r="K94" s="34">
        <v>32237</v>
      </c>
      <c r="L94" s="34">
        <v>5343</v>
      </c>
      <c r="M94" s="34">
        <f t="shared" si="25"/>
        <v>2185076</v>
      </c>
      <c r="N94" s="57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15" customHeight="1">
      <c r="A95" s="52" t="s">
        <v>524</v>
      </c>
      <c r="B95" s="34">
        <v>399102</v>
      </c>
      <c r="C95" s="34">
        <v>563786</v>
      </c>
      <c r="D95" s="34">
        <v>60163</v>
      </c>
      <c r="E95" s="34"/>
      <c r="F95" s="34">
        <f t="shared" si="24"/>
        <v>1023051</v>
      </c>
      <c r="G95" s="57"/>
      <c r="H95" s="52" t="s">
        <v>524</v>
      </c>
      <c r="I95" s="34">
        <v>112752</v>
      </c>
      <c r="J95" s="34">
        <v>185283</v>
      </c>
      <c r="K95" s="34">
        <v>1670</v>
      </c>
      <c r="L95" s="34">
        <v>674</v>
      </c>
      <c r="M95" s="34">
        <f t="shared" si="25"/>
        <v>300379</v>
      </c>
      <c r="N95" s="57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15" customHeight="1">
      <c r="A96" s="52" t="s">
        <v>525</v>
      </c>
      <c r="B96" s="34">
        <v>1377670</v>
      </c>
      <c r="C96" s="34">
        <v>1230118</v>
      </c>
      <c r="D96" s="34">
        <v>84315</v>
      </c>
      <c r="E96" s="34"/>
      <c r="F96" s="34">
        <f t="shared" si="24"/>
        <v>2692103</v>
      </c>
      <c r="G96" s="57"/>
      <c r="H96" s="52" t="s">
        <v>525</v>
      </c>
      <c r="I96" s="34">
        <v>218947</v>
      </c>
      <c r="J96" s="34">
        <v>556799</v>
      </c>
      <c r="K96" s="34">
        <v>8938</v>
      </c>
      <c r="L96" s="34">
        <v>2948</v>
      </c>
      <c r="M96" s="34">
        <f t="shared" si="25"/>
        <v>787632</v>
      </c>
      <c r="N96" s="57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15" customHeight="1">
      <c r="A97" s="52" t="s">
        <v>526</v>
      </c>
      <c r="B97" s="34">
        <v>498903</v>
      </c>
      <c r="C97" s="34">
        <v>1292807</v>
      </c>
      <c r="D97" s="34">
        <v>174810</v>
      </c>
      <c r="E97" s="34"/>
      <c r="F97" s="34">
        <f t="shared" si="24"/>
        <v>1966520</v>
      </c>
      <c r="G97" s="57"/>
      <c r="H97" s="52" t="s">
        <v>526</v>
      </c>
      <c r="I97" s="34">
        <v>177174</v>
      </c>
      <c r="J97" s="34">
        <v>360418</v>
      </c>
      <c r="K97" s="34">
        <v>11766</v>
      </c>
      <c r="L97" s="34">
        <v>1196</v>
      </c>
      <c r="M97" s="34">
        <f t="shared" si="25"/>
        <v>550554</v>
      </c>
      <c r="N97" s="57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15" customHeight="1">
      <c r="A98" s="52" t="s">
        <v>538</v>
      </c>
      <c r="B98" s="34">
        <v>888336</v>
      </c>
      <c r="C98" s="34">
        <v>871341</v>
      </c>
      <c r="D98" s="34">
        <v>56890</v>
      </c>
      <c r="E98" s="34"/>
      <c r="F98" s="34">
        <f t="shared" si="24"/>
        <v>1816567</v>
      </c>
      <c r="G98" s="57"/>
      <c r="H98" s="52" t="s">
        <v>538</v>
      </c>
      <c r="I98" s="34">
        <v>131707</v>
      </c>
      <c r="J98" s="34">
        <v>334070</v>
      </c>
      <c r="K98" s="34">
        <v>6437</v>
      </c>
      <c r="L98" s="34">
        <v>2026</v>
      </c>
      <c r="M98" s="34">
        <f t="shared" si="25"/>
        <v>474240</v>
      </c>
      <c r="N98" s="57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15" customHeight="1">
      <c r="A99" s="52" t="s">
        <v>528</v>
      </c>
      <c r="B99" s="34">
        <v>2967349</v>
      </c>
      <c r="C99" s="34">
        <v>905753</v>
      </c>
      <c r="D99" s="34">
        <v>51443</v>
      </c>
      <c r="E99" s="34"/>
      <c r="F99" s="34">
        <f t="shared" si="24"/>
        <v>3924545</v>
      </c>
      <c r="G99" s="57"/>
      <c r="H99" s="52" t="s">
        <v>528</v>
      </c>
      <c r="I99" s="34">
        <v>268759</v>
      </c>
      <c r="J99" s="34">
        <v>917046</v>
      </c>
      <c r="K99" s="34">
        <v>25552</v>
      </c>
      <c r="L99" s="34">
        <v>3299</v>
      </c>
      <c r="M99" s="34">
        <f t="shared" si="25"/>
        <v>1214656</v>
      </c>
      <c r="N99" s="57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15" customHeight="1">
      <c r="A100" s="52" t="s">
        <v>529</v>
      </c>
      <c r="B100" s="34">
        <v>2031227</v>
      </c>
      <c r="C100" s="34">
        <v>912654</v>
      </c>
      <c r="D100" s="34">
        <v>83296</v>
      </c>
      <c r="E100" s="34"/>
      <c r="F100" s="34">
        <f t="shared" si="24"/>
        <v>3027177</v>
      </c>
      <c r="G100" s="57"/>
      <c r="H100" s="52" t="s">
        <v>529</v>
      </c>
      <c r="I100" s="34">
        <v>109122</v>
      </c>
      <c r="J100" s="34">
        <v>430754</v>
      </c>
      <c r="K100" s="34">
        <v>9047</v>
      </c>
      <c r="L100" s="34">
        <v>2417</v>
      </c>
      <c r="M100" s="34">
        <f t="shared" si="25"/>
        <v>551340</v>
      </c>
      <c r="N100" s="57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15" customHeight="1">
      <c r="A101" s="52" t="s">
        <v>750</v>
      </c>
      <c r="B101" s="34">
        <v>4545746</v>
      </c>
      <c r="C101" s="34">
        <v>1531337</v>
      </c>
      <c r="D101" s="34">
        <v>44849</v>
      </c>
      <c r="E101" s="34"/>
      <c r="F101" s="34">
        <f t="shared" si="24"/>
        <v>6121932</v>
      </c>
      <c r="G101" s="57"/>
      <c r="H101" s="52" t="s">
        <v>751</v>
      </c>
      <c r="I101" s="34">
        <v>608368</v>
      </c>
      <c r="J101" s="34">
        <v>1528274</v>
      </c>
      <c r="K101" s="34">
        <v>18687</v>
      </c>
      <c r="L101" s="34">
        <v>11735</v>
      </c>
      <c r="M101" s="34">
        <f t="shared" si="25"/>
        <v>2167064</v>
      </c>
      <c r="N101" s="57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15" customHeight="1">
      <c r="A102" s="52" t="s">
        <v>531</v>
      </c>
      <c r="B102" s="34">
        <v>3430207</v>
      </c>
      <c r="C102" s="34">
        <v>4660495</v>
      </c>
      <c r="D102" s="34">
        <v>336748</v>
      </c>
      <c r="E102" s="34">
        <v>0</v>
      </c>
      <c r="F102" s="34">
        <f t="shared" si="24"/>
        <v>8427450</v>
      </c>
      <c r="G102" s="57"/>
      <c r="H102" s="52" t="s">
        <v>531</v>
      </c>
      <c r="I102" s="34">
        <v>488164</v>
      </c>
      <c r="J102" s="34">
        <v>1432915</v>
      </c>
      <c r="K102" s="34">
        <v>25429</v>
      </c>
      <c r="L102" s="34">
        <v>4513</v>
      </c>
      <c r="M102" s="34">
        <f t="shared" si="25"/>
        <v>1951021</v>
      </c>
      <c r="N102" s="57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15" customHeight="1">
      <c r="A103" s="52" t="s">
        <v>257</v>
      </c>
      <c r="B103" s="34">
        <v>98</v>
      </c>
      <c r="C103" s="34">
        <v>84</v>
      </c>
      <c r="D103" s="34"/>
      <c r="E103" s="34"/>
      <c r="F103" s="34">
        <f t="shared" si="24"/>
        <v>182</v>
      </c>
      <c r="G103" s="57"/>
      <c r="H103" s="52" t="s">
        <v>257</v>
      </c>
      <c r="I103" s="34">
        <v>890</v>
      </c>
      <c r="J103" s="34">
        <v>2015</v>
      </c>
      <c r="K103" s="34">
        <v>7</v>
      </c>
      <c r="L103" s="34">
        <v>0</v>
      </c>
      <c r="M103" s="34">
        <f t="shared" si="25"/>
        <v>2912</v>
      </c>
      <c r="N103" s="57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15" customHeight="1">
      <c r="A104" s="42" t="s">
        <v>258</v>
      </c>
      <c r="B104" s="43">
        <f t="shared" ref="B104:F104" si="26">SUM(B91:B103)</f>
        <v>34920654</v>
      </c>
      <c r="C104" s="43">
        <f t="shared" si="26"/>
        <v>67186465</v>
      </c>
      <c r="D104" s="43">
        <f t="shared" si="26"/>
        <v>7224358</v>
      </c>
      <c r="E104" s="43">
        <f t="shared" si="26"/>
        <v>15</v>
      </c>
      <c r="F104" s="43">
        <f t="shared" si="26"/>
        <v>109331492</v>
      </c>
      <c r="G104" s="50"/>
      <c r="H104" s="42" t="s">
        <v>258</v>
      </c>
      <c r="I104" s="43">
        <f t="shared" ref="I104:M104" si="27">SUM(I91:I103)</f>
        <v>6302392</v>
      </c>
      <c r="J104" s="43">
        <f t="shared" si="27"/>
        <v>17598155</v>
      </c>
      <c r="K104" s="43">
        <f t="shared" si="27"/>
        <v>268410</v>
      </c>
      <c r="L104" s="43">
        <f t="shared" si="27"/>
        <v>73395</v>
      </c>
      <c r="M104" s="43">
        <f t="shared" si="27"/>
        <v>24242352</v>
      </c>
      <c r="N104" s="50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15" customHeight="1">
      <c r="A105" s="28" t="s">
        <v>532</v>
      </c>
      <c r="B105" s="46"/>
      <c r="C105" s="46"/>
      <c r="D105" s="46"/>
      <c r="E105" s="46"/>
      <c r="F105" s="46"/>
      <c r="G105" s="49"/>
      <c r="H105" s="28" t="s">
        <v>532</v>
      </c>
      <c r="I105" s="46"/>
      <c r="J105" s="46"/>
      <c r="K105" s="46"/>
      <c r="L105" s="46"/>
      <c r="M105" s="46"/>
      <c r="N105" s="50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15" customHeight="1">
      <c r="A106" s="28"/>
      <c r="B106" s="27"/>
      <c r="C106" s="27"/>
      <c r="D106" s="27"/>
      <c r="E106" s="27"/>
      <c r="F106" s="27"/>
      <c r="G106" s="49"/>
      <c r="H106" s="28"/>
      <c r="I106" s="28"/>
      <c r="J106" s="28"/>
      <c r="K106" s="28"/>
      <c r="L106" s="28"/>
      <c r="M106" s="27"/>
      <c r="N106" s="50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15" customHeight="1">
      <c r="A107" s="28"/>
      <c r="B107" s="27"/>
      <c r="C107" s="27"/>
      <c r="D107" s="27"/>
      <c r="E107" s="27"/>
      <c r="F107" s="27"/>
      <c r="G107" s="49"/>
      <c r="H107" s="28"/>
      <c r="I107" s="28"/>
      <c r="J107" s="28"/>
      <c r="K107" s="28"/>
      <c r="L107" s="28"/>
      <c r="M107" s="27"/>
      <c r="N107" s="50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15" customHeight="1">
      <c r="A108" s="28"/>
      <c r="B108" s="27"/>
      <c r="C108" s="27"/>
      <c r="D108" s="27"/>
      <c r="E108" s="27"/>
      <c r="F108" s="27"/>
      <c r="G108" s="49"/>
      <c r="H108" s="28"/>
      <c r="I108" s="28"/>
      <c r="J108" s="28"/>
      <c r="K108" s="28"/>
      <c r="L108" s="28"/>
      <c r="M108" s="27"/>
      <c r="N108" s="50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15" customHeight="1">
      <c r="A109" s="28"/>
      <c r="B109" s="27"/>
      <c r="C109" s="27"/>
      <c r="D109" s="27"/>
      <c r="E109" s="27"/>
      <c r="F109" s="27"/>
      <c r="G109" s="49"/>
      <c r="H109" s="28"/>
      <c r="I109" s="28"/>
      <c r="J109" s="28"/>
      <c r="K109" s="28"/>
      <c r="L109" s="28"/>
      <c r="M109" s="27"/>
      <c r="N109" s="50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15" customHeight="1">
      <c r="A110" s="28"/>
      <c r="B110" s="27"/>
      <c r="C110" s="27"/>
      <c r="D110" s="27"/>
      <c r="E110" s="27"/>
      <c r="F110" s="27"/>
      <c r="G110" s="49"/>
      <c r="H110" s="28"/>
      <c r="I110" s="28"/>
      <c r="J110" s="28"/>
      <c r="K110" s="28"/>
      <c r="L110" s="28"/>
      <c r="M110" s="27"/>
      <c r="N110" s="50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15" customHeight="1">
      <c r="A111" s="28"/>
      <c r="B111" s="27"/>
      <c r="C111" s="27"/>
      <c r="D111" s="27"/>
      <c r="E111" s="27"/>
      <c r="F111" s="27"/>
      <c r="G111" s="49"/>
      <c r="H111" s="28"/>
      <c r="I111" s="28"/>
      <c r="J111" s="28"/>
      <c r="K111" s="28"/>
      <c r="L111" s="28"/>
      <c r="M111" s="27"/>
      <c r="N111" s="50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15" customHeight="1">
      <c r="A112" s="28"/>
      <c r="B112" s="27"/>
      <c r="C112" s="27"/>
      <c r="D112" s="27"/>
      <c r="E112" s="27"/>
      <c r="F112" s="27"/>
      <c r="G112" s="49"/>
      <c r="H112" s="28"/>
      <c r="I112" s="28"/>
      <c r="J112" s="28"/>
      <c r="K112" s="28"/>
      <c r="L112" s="28"/>
      <c r="M112" s="27"/>
      <c r="N112" s="50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15" customHeight="1">
      <c r="A113" s="28"/>
      <c r="B113" s="27"/>
      <c r="C113" s="27"/>
      <c r="D113" s="27"/>
      <c r="E113" s="27"/>
      <c r="F113" s="27"/>
      <c r="G113" s="49"/>
      <c r="H113" s="28"/>
      <c r="I113" s="28"/>
      <c r="J113" s="28"/>
      <c r="K113" s="28"/>
      <c r="L113" s="28"/>
      <c r="M113" s="27"/>
      <c r="N113" s="50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15" customHeight="1">
      <c r="A114" s="28"/>
      <c r="B114" s="27"/>
      <c r="C114" s="27"/>
      <c r="D114" s="27"/>
      <c r="E114" s="27"/>
      <c r="F114" s="27"/>
      <c r="G114" s="49"/>
      <c r="H114" s="28"/>
      <c r="I114" s="28"/>
      <c r="J114" s="28"/>
      <c r="K114" s="28"/>
      <c r="L114" s="28"/>
      <c r="M114" s="27"/>
      <c r="N114" s="50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15" customHeight="1">
      <c r="A115" s="28"/>
      <c r="B115" s="27"/>
      <c r="C115" s="27"/>
      <c r="D115" s="27"/>
      <c r="E115" s="27"/>
      <c r="F115" s="27"/>
      <c r="G115" s="49"/>
      <c r="H115" s="28"/>
      <c r="I115" s="28"/>
      <c r="J115" s="28"/>
      <c r="K115" s="28"/>
      <c r="L115" s="28"/>
      <c r="M115" s="27"/>
      <c r="N115" s="50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15" customHeight="1">
      <c r="A116" s="28"/>
      <c r="B116" s="27"/>
      <c r="C116" s="27"/>
      <c r="D116" s="27"/>
      <c r="E116" s="27"/>
      <c r="F116" s="27"/>
      <c r="G116" s="49"/>
      <c r="H116" s="28"/>
      <c r="I116" s="28"/>
      <c r="J116" s="28"/>
      <c r="K116" s="28"/>
      <c r="L116" s="28"/>
      <c r="M116" s="27"/>
      <c r="N116" s="50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15" customHeight="1">
      <c r="A117" s="28"/>
      <c r="B117" s="28"/>
      <c r="C117" s="28"/>
      <c r="D117" s="28"/>
      <c r="E117" s="28"/>
      <c r="F117" s="28"/>
      <c r="G117" s="50"/>
      <c r="H117" s="28"/>
      <c r="I117" s="28"/>
      <c r="J117" s="28"/>
      <c r="K117" s="28"/>
      <c r="L117" s="28"/>
      <c r="M117" s="28"/>
      <c r="N117" s="50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15" customHeight="1">
      <c r="A118" s="28"/>
      <c r="B118" s="28"/>
      <c r="C118" s="28"/>
      <c r="D118" s="28"/>
      <c r="E118" s="28"/>
      <c r="F118" s="28"/>
      <c r="G118" s="50"/>
      <c r="H118" s="28"/>
      <c r="I118" s="28"/>
      <c r="J118" s="28"/>
      <c r="K118" s="28"/>
      <c r="L118" s="28"/>
      <c r="M118" s="28"/>
      <c r="N118" s="50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15" customHeight="1">
      <c r="A119" s="28"/>
      <c r="B119" s="28"/>
      <c r="C119" s="28"/>
      <c r="D119" s="28"/>
      <c r="E119" s="28"/>
      <c r="F119" s="28"/>
      <c r="G119" s="50"/>
      <c r="H119" s="28"/>
      <c r="I119" s="28"/>
      <c r="J119" s="28"/>
      <c r="K119" s="28"/>
      <c r="L119" s="28"/>
      <c r="M119" s="28"/>
      <c r="N119" s="50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15" customHeight="1">
      <c r="A120" s="28"/>
      <c r="B120" s="28"/>
      <c r="C120" s="28"/>
      <c r="D120" s="28"/>
      <c r="E120" s="28"/>
      <c r="F120" s="28"/>
      <c r="G120" s="50"/>
      <c r="H120" s="28"/>
      <c r="I120" s="28"/>
      <c r="J120" s="28"/>
      <c r="K120" s="28"/>
      <c r="L120" s="28"/>
      <c r="M120" s="28"/>
      <c r="N120" s="50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15" customHeight="1">
      <c r="A121" s="28"/>
      <c r="B121" s="28"/>
      <c r="C121" s="28"/>
      <c r="D121" s="28"/>
      <c r="E121" s="28"/>
      <c r="F121" s="28"/>
      <c r="G121" s="50"/>
      <c r="H121" s="28"/>
      <c r="I121" s="28"/>
      <c r="J121" s="28"/>
      <c r="K121" s="28"/>
      <c r="L121" s="28"/>
      <c r="M121" s="28"/>
      <c r="N121" s="50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15" customHeight="1">
      <c r="A122" s="28"/>
      <c r="B122" s="28"/>
      <c r="C122" s="28"/>
      <c r="D122" s="28"/>
      <c r="E122" s="28"/>
      <c r="F122" s="28"/>
      <c r="G122" s="50"/>
      <c r="H122" s="28"/>
      <c r="I122" s="28"/>
      <c r="J122" s="28"/>
      <c r="K122" s="28"/>
      <c r="L122" s="28"/>
      <c r="M122" s="28"/>
      <c r="N122" s="50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15" customHeight="1">
      <c r="A123" s="28"/>
      <c r="B123" s="28"/>
      <c r="C123" s="28"/>
      <c r="D123" s="28"/>
      <c r="E123" s="28"/>
      <c r="F123" s="28"/>
      <c r="G123" s="50"/>
      <c r="H123" s="28"/>
      <c r="I123" s="28"/>
      <c r="J123" s="28"/>
      <c r="K123" s="28"/>
      <c r="L123" s="28"/>
      <c r="M123" s="28"/>
      <c r="N123" s="50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15" customHeight="1">
      <c r="A124" s="28"/>
      <c r="B124" s="28"/>
      <c r="C124" s="28"/>
      <c r="D124" s="28"/>
      <c r="E124" s="28"/>
      <c r="F124" s="28"/>
      <c r="G124" s="50"/>
      <c r="H124" s="28"/>
      <c r="I124" s="28"/>
      <c r="J124" s="28"/>
      <c r="K124" s="28"/>
      <c r="L124" s="28"/>
      <c r="M124" s="28"/>
      <c r="N124" s="50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15" customHeight="1">
      <c r="A125" s="28"/>
      <c r="B125" s="28"/>
      <c r="C125" s="28"/>
      <c r="D125" s="28"/>
      <c r="E125" s="28"/>
      <c r="F125" s="28"/>
      <c r="G125" s="50"/>
      <c r="H125" s="28"/>
      <c r="I125" s="28"/>
      <c r="J125" s="28"/>
      <c r="K125" s="28"/>
      <c r="L125" s="28"/>
      <c r="M125" s="28"/>
      <c r="N125" s="50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15" customHeight="1">
      <c r="A126" s="28"/>
      <c r="B126" s="28"/>
      <c r="C126" s="28"/>
      <c r="D126" s="28"/>
      <c r="E126" s="28"/>
      <c r="F126" s="28"/>
      <c r="G126" s="50"/>
      <c r="H126" s="28"/>
      <c r="I126" s="28"/>
      <c r="J126" s="28"/>
      <c r="K126" s="28"/>
      <c r="L126" s="28"/>
      <c r="M126" s="28"/>
      <c r="N126" s="50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15" customHeight="1">
      <c r="A127" s="28"/>
      <c r="B127" s="28"/>
      <c r="C127" s="28"/>
      <c r="D127" s="28"/>
      <c r="E127" s="28"/>
      <c r="F127" s="28"/>
      <c r="G127" s="50"/>
      <c r="H127" s="28"/>
      <c r="I127" s="28"/>
      <c r="J127" s="28"/>
      <c r="K127" s="28"/>
      <c r="L127" s="28"/>
      <c r="M127" s="28"/>
      <c r="N127" s="50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15" customHeight="1">
      <c r="A128" s="28"/>
      <c r="B128" s="28"/>
      <c r="C128" s="28"/>
      <c r="D128" s="28"/>
      <c r="E128" s="28"/>
      <c r="F128" s="28"/>
      <c r="G128" s="50"/>
      <c r="H128" s="28"/>
      <c r="I128" s="28"/>
      <c r="J128" s="28"/>
      <c r="K128" s="28"/>
      <c r="L128" s="28"/>
      <c r="M128" s="28"/>
      <c r="N128" s="50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15" customHeight="1">
      <c r="A129" s="28"/>
      <c r="B129" s="28"/>
      <c r="C129" s="28"/>
      <c r="D129" s="28"/>
      <c r="E129" s="28"/>
      <c r="F129" s="28"/>
      <c r="G129" s="50"/>
      <c r="H129" s="28"/>
      <c r="I129" s="28"/>
      <c r="J129" s="28"/>
      <c r="K129" s="28"/>
      <c r="L129" s="28"/>
      <c r="M129" s="28"/>
      <c r="N129" s="50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15" customHeight="1">
      <c r="A130" s="28"/>
      <c r="B130" s="28"/>
      <c r="C130" s="28"/>
      <c r="D130" s="28"/>
      <c r="E130" s="28"/>
      <c r="F130" s="28"/>
      <c r="G130" s="50"/>
      <c r="H130" s="28"/>
      <c r="I130" s="28"/>
      <c r="J130" s="28"/>
      <c r="K130" s="28"/>
      <c r="L130" s="28"/>
      <c r="M130" s="28"/>
      <c r="N130" s="50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15" customHeight="1">
      <c r="A131" s="28"/>
      <c r="B131" s="28"/>
      <c r="C131" s="28"/>
      <c r="D131" s="28"/>
      <c r="E131" s="28"/>
      <c r="F131" s="28"/>
      <c r="G131" s="50"/>
      <c r="H131" s="28"/>
      <c r="I131" s="28"/>
      <c r="J131" s="28"/>
      <c r="K131" s="28"/>
      <c r="L131" s="28"/>
      <c r="M131" s="28"/>
      <c r="N131" s="50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15" customHeight="1">
      <c r="A132" s="28"/>
      <c r="B132" s="28"/>
      <c r="C132" s="28"/>
      <c r="D132" s="28"/>
      <c r="E132" s="28"/>
      <c r="F132" s="28"/>
      <c r="G132" s="50"/>
      <c r="H132" s="28"/>
      <c r="I132" s="28"/>
      <c r="J132" s="28"/>
      <c r="K132" s="28"/>
      <c r="L132" s="28"/>
      <c r="M132" s="28"/>
      <c r="N132" s="50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15" customHeight="1">
      <c r="A133" s="28"/>
      <c r="B133" s="28"/>
      <c r="C133" s="28"/>
      <c r="D133" s="28"/>
      <c r="E133" s="28"/>
      <c r="F133" s="28"/>
      <c r="G133" s="50"/>
      <c r="H133" s="28"/>
      <c r="I133" s="28"/>
      <c r="J133" s="28"/>
      <c r="K133" s="28"/>
      <c r="L133" s="28"/>
      <c r="M133" s="28"/>
      <c r="N133" s="50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15" customHeight="1">
      <c r="A134" s="28"/>
      <c r="B134" s="28"/>
      <c r="C134" s="28"/>
      <c r="D134" s="28"/>
      <c r="E134" s="28"/>
      <c r="F134" s="28"/>
      <c r="G134" s="50"/>
      <c r="H134" s="28"/>
      <c r="I134" s="28"/>
      <c r="J134" s="28"/>
      <c r="K134" s="28"/>
      <c r="L134" s="28"/>
      <c r="M134" s="28"/>
      <c r="N134" s="50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15" customHeight="1">
      <c r="A135" s="28"/>
      <c r="B135" s="28"/>
      <c r="C135" s="28"/>
      <c r="D135" s="28"/>
      <c r="E135" s="28"/>
      <c r="F135" s="28"/>
      <c r="G135" s="50"/>
      <c r="H135" s="28"/>
      <c r="I135" s="28"/>
      <c r="J135" s="28"/>
      <c r="K135" s="28"/>
      <c r="L135" s="28"/>
      <c r="M135" s="28"/>
      <c r="N135" s="50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15" customHeight="1">
      <c r="A136" s="28"/>
      <c r="B136" s="28"/>
      <c r="C136" s="28"/>
      <c r="D136" s="28"/>
      <c r="E136" s="28"/>
      <c r="F136" s="28"/>
      <c r="G136" s="50"/>
      <c r="H136" s="28"/>
      <c r="I136" s="28"/>
      <c r="J136" s="28"/>
      <c r="K136" s="28"/>
      <c r="L136" s="28"/>
      <c r="M136" s="28"/>
      <c r="N136" s="50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15" customHeight="1">
      <c r="A137" s="28"/>
      <c r="B137" s="28"/>
      <c r="C137" s="28"/>
      <c r="D137" s="28"/>
      <c r="E137" s="28"/>
      <c r="F137" s="28"/>
      <c r="G137" s="50"/>
      <c r="H137" s="28"/>
      <c r="I137" s="28"/>
      <c r="J137" s="28"/>
      <c r="K137" s="28"/>
      <c r="L137" s="28"/>
      <c r="M137" s="28"/>
      <c r="N137" s="50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15" customHeight="1">
      <c r="A138" s="28"/>
      <c r="B138" s="28"/>
      <c r="C138" s="28"/>
      <c r="D138" s="28"/>
      <c r="E138" s="28"/>
      <c r="F138" s="28"/>
      <c r="G138" s="50"/>
      <c r="H138" s="28"/>
      <c r="I138" s="28"/>
      <c r="J138" s="28"/>
      <c r="K138" s="28"/>
      <c r="L138" s="28"/>
      <c r="M138" s="28"/>
      <c r="N138" s="50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15" customHeight="1">
      <c r="A139" s="28"/>
      <c r="B139" s="28"/>
      <c r="C139" s="28"/>
      <c r="D139" s="28"/>
      <c r="E139" s="28"/>
      <c r="F139" s="28"/>
      <c r="G139" s="50"/>
      <c r="H139" s="28"/>
      <c r="I139" s="28"/>
      <c r="J139" s="28"/>
      <c r="K139" s="28"/>
      <c r="L139" s="28"/>
      <c r="M139" s="28"/>
      <c r="N139" s="50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15" customHeight="1">
      <c r="A140" s="28"/>
      <c r="B140" s="28"/>
      <c r="C140" s="28"/>
      <c r="D140" s="28"/>
      <c r="E140" s="28"/>
      <c r="F140" s="28"/>
      <c r="G140" s="50"/>
      <c r="H140" s="28"/>
      <c r="I140" s="28"/>
      <c r="J140" s="28"/>
      <c r="K140" s="28"/>
      <c r="L140" s="28"/>
      <c r="M140" s="28"/>
      <c r="N140" s="50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15" customHeight="1">
      <c r="A141" s="28"/>
      <c r="B141" s="28"/>
      <c r="C141" s="28"/>
      <c r="D141" s="28"/>
      <c r="E141" s="28"/>
      <c r="F141" s="28"/>
      <c r="G141" s="50"/>
      <c r="H141" s="28"/>
      <c r="I141" s="28"/>
      <c r="J141" s="28"/>
      <c r="K141" s="28"/>
      <c r="L141" s="28"/>
      <c r="M141" s="28"/>
      <c r="N141" s="50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15" customHeight="1">
      <c r="A142" s="28"/>
      <c r="B142" s="28"/>
      <c r="C142" s="28"/>
      <c r="D142" s="28"/>
      <c r="E142" s="28"/>
      <c r="F142" s="28"/>
      <c r="G142" s="50"/>
      <c r="H142" s="28"/>
      <c r="I142" s="28"/>
      <c r="J142" s="28"/>
      <c r="K142" s="28"/>
      <c r="L142" s="28"/>
      <c r="M142" s="28"/>
      <c r="N142" s="50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15" customHeight="1">
      <c r="A143" s="28"/>
      <c r="B143" s="28"/>
      <c r="C143" s="28"/>
      <c r="D143" s="28"/>
      <c r="E143" s="28"/>
      <c r="F143" s="28"/>
      <c r="G143" s="50"/>
      <c r="H143" s="28"/>
      <c r="I143" s="28"/>
      <c r="J143" s="28"/>
      <c r="K143" s="28"/>
      <c r="L143" s="28"/>
      <c r="M143" s="28"/>
      <c r="N143" s="50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15" customHeight="1">
      <c r="A144" s="28"/>
      <c r="B144" s="28"/>
      <c r="C144" s="28"/>
      <c r="D144" s="28"/>
      <c r="E144" s="28"/>
      <c r="F144" s="28"/>
      <c r="G144" s="50"/>
      <c r="H144" s="28"/>
      <c r="I144" s="28"/>
      <c r="J144" s="28"/>
      <c r="K144" s="28"/>
      <c r="L144" s="28"/>
      <c r="M144" s="28"/>
      <c r="N144" s="50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15" customHeight="1">
      <c r="A145" s="28"/>
      <c r="B145" s="28"/>
      <c r="C145" s="28"/>
      <c r="D145" s="28"/>
      <c r="E145" s="28"/>
      <c r="F145" s="28"/>
      <c r="G145" s="50"/>
      <c r="H145" s="28"/>
      <c r="I145" s="28"/>
      <c r="J145" s="28"/>
      <c r="K145" s="28"/>
      <c r="L145" s="28"/>
      <c r="M145" s="28"/>
      <c r="N145" s="50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15" customHeight="1">
      <c r="A146" s="28"/>
      <c r="B146" s="28"/>
      <c r="C146" s="28"/>
      <c r="D146" s="28"/>
      <c r="E146" s="28"/>
      <c r="F146" s="28"/>
      <c r="G146" s="50"/>
      <c r="H146" s="28"/>
      <c r="I146" s="28"/>
      <c r="J146" s="28"/>
      <c r="K146" s="28"/>
      <c r="L146" s="28"/>
      <c r="M146" s="28"/>
      <c r="N146" s="50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15" customHeight="1">
      <c r="A147" s="28"/>
      <c r="B147" s="28"/>
      <c r="C147" s="28"/>
      <c r="D147" s="28"/>
      <c r="E147" s="28"/>
      <c r="F147" s="28"/>
      <c r="G147" s="50"/>
      <c r="H147" s="28"/>
      <c r="I147" s="28"/>
      <c r="J147" s="28"/>
      <c r="K147" s="28"/>
      <c r="L147" s="28"/>
      <c r="M147" s="28"/>
      <c r="N147" s="50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15" customHeight="1">
      <c r="A148" s="28"/>
      <c r="B148" s="28"/>
      <c r="C148" s="28"/>
      <c r="D148" s="28"/>
      <c r="E148" s="28"/>
      <c r="F148" s="28"/>
      <c r="G148" s="50"/>
      <c r="H148" s="28"/>
      <c r="I148" s="28"/>
      <c r="J148" s="28"/>
      <c r="K148" s="28"/>
      <c r="L148" s="28"/>
      <c r="M148" s="28"/>
      <c r="N148" s="50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15" customHeight="1">
      <c r="A149" s="28"/>
      <c r="B149" s="28"/>
      <c r="C149" s="28"/>
      <c r="D149" s="28"/>
      <c r="E149" s="28"/>
      <c r="F149" s="28"/>
      <c r="G149" s="50"/>
      <c r="H149" s="28"/>
      <c r="I149" s="28"/>
      <c r="J149" s="28"/>
      <c r="K149" s="28"/>
      <c r="L149" s="28"/>
      <c r="M149" s="28"/>
      <c r="N149" s="50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15" customHeight="1">
      <c r="A150" s="28"/>
      <c r="B150" s="28"/>
      <c r="C150" s="28"/>
      <c r="D150" s="28"/>
      <c r="E150" s="28"/>
      <c r="F150" s="28"/>
      <c r="G150" s="50"/>
      <c r="H150" s="28"/>
      <c r="I150" s="28"/>
      <c r="J150" s="28"/>
      <c r="K150" s="28"/>
      <c r="L150" s="28"/>
      <c r="M150" s="28"/>
      <c r="N150" s="50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15" customHeight="1">
      <c r="A151" s="28"/>
      <c r="B151" s="28"/>
      <c r="C151" s="28"/>
      <c r="D151" s="28"/>
      <c r="E151" s="28"/>
      <c r="F151" s="28"/>
      <c r="G151" s="50"/>
      <c r="H151" s="28"/>
      <c r="I151" s="28"/>
      <c r="J151" s="28"/>
      <c r="K151" s="28"/>
      <c r="L151" s="28"/>
      <c r="M151" s="28"/>
      <c r="N151" s="50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15" customHeight="1">
      <c r="A152" s="28"/>
      <c r="B152" s="28"/>
      <c r="C152" s="28"/>
      <c r="D152" s="28"/>
      <c r="E152" s="28"/>
      <c r="F152" s="28"/>
      <c r="G152" s="50"/>
      <c r="H152" s="28"/>
      <c r="I152" s="28"/>
      <c r="J152" s="28"/>
      <c r="K152" s="28"/>
      <c r="L152" s="28"/>
      <c r="M152" s="28"/>
      <c r="N152" s="50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15" customHeight="1">
      <c r="A153" s="28"/>
      <c r="B153" s="28"/>
      <c r="C153" s="28"/>
      <c r="D153" s="28"/>
      <c r="E153" s="28"/>
      <c r="F153" s="28"/>
      <c r="G153" s="50"/>
      <c r="H153" s="28"/>
      <c r="I153" s="28"/>
      <c r="J153" s="28"/>
      <c r="K153" s="28"/>
      <c r="L153" s="28"/>
      <c r="M153" s="28"/>
      <c r="N153" s="50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15" customHeight="1">
      <c r="A154" s="28"/>
      <c r="B154" s="28"/>
      <c r="C154" s="28"/>
      <c r="D154" s="28"/>
      <c r="E154" s="28"/>
      <c r="F154" s="28"/>
      <c r="G154" s="50"/>
      <c r="H154" s="28"/>
      <c r="I154" s="28"/>
      <c r="J154" s="28"/>
      <c r="K154" s="28"/>
      <c r="L154" s="28"/>
      <c r="M154" s="28"/>
      <c r="N154" s="50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15" customHeight="1">
      <c r="A155" s="28"/>
      <c r="B155" s="28"/>
      <c r="C155" s="28"/>
      <c r="D155" s="28"/>
      <c r="E155" s="28"/>
      <c r="F155" s="28"/>
      <c r="G155" s="50"/>
      <c r="H155" s="28"/>
      <c r="I155" s="28"/>
      <c r="J155" s="28"/>
      <c r="K155" s="28"/>
      <c r="L155" s="28"/>
      <c r="M155" s="28"/>
      <c r="N155" s="50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15" customHeight="1">
      <c r="A156" s="28"/>
      <c r="B156" s="28"/>
      <c r="C156" s="28"/>
      <c r="D156" s="28"/>
      <c r="E156" s="28"/>
      <c r="F156" s="28"/>
      <c r="G156" s="50"/>
      <c r="H156" s="28"/>
      <c r="I156" s="28"/>
      <c r="J156" s="28"/>
      <c r="K156" s="28"/>
      <c r="L156" s="28"/>
      <c r="M156" s="28"/>
      <c r="N156" s="50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15" customHeight="1">
      <c r="A157" s="28"/>
      <c r="B157" s="28"/>
      <c r="C157" s="28"/>
      <c r="D157" s="28"/>
      <c r="E157" s="28"/>
      <c r="F157" s="28"/>
      <c r="G157" s="50"/>
      <c r="H157" s="28"/>
      <c r="I157" s="28"/>
      <c r="J157" s="28"/>
      <c r="K157" s="28"/>
      <c r="L157" s="28"/>
      <c r="M157" s="28"/>
      <c r="N157" s="50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15" customHeight="1">
      <c r="A158" s="28"/>
      <c r="B158" s="28"/>
      <c r="C158" s="28"/>
      <c r="D158" s="28"/>
      <c r="E158" s="28"/>
      <c r="F158" s="28"/>
      <c r="G158" s="50"/>
      <c r="H158" s="28"/>
      <c r="I158" s="28"/>
      <c r="J158" s="28"/>
      <c r="K158" s="28"/>
      <c r="L158" s="28"/>
      <c r="M158" s="28"/>
      <c r="N158" s="50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15" customHeight="1">
      <c r="A159" s="28"/>
      <c r="B159" s="28"/>
      <c r="C159" s="28"/>
      <c r="D159" s="28"/>
      <c r="E159" s="28"/>
      <c r="F159" s="28"/>
      <c r="G159" s="50"/>
      <c r="H159" s="28"/>
      <c r="I159" s="28"/>
      <c r="J159" s="28"/>
      <c r="K159" s="28"/>
      <c r="L159" s="28"/>
      <c r="M159" s="28"/>
      <c r="N159" s="50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15" customHeight="1">
      <c r="A160" s="28"/>
      <c r="B160" s="28"/>
      <c r="C160" s="28"/>
      <c r="D160" s="28"/>
      <c r="E160" s="28"/>
      <c r="F160" s="28"/>
      <c r="G160" s="50"/>
      <c r="H160" s="28"/>
      <c r="I160" s="28"/>
      <c r="J160" s="28"/>
      <c r="K160" s="28"/>
      <c r="L160" s="28"/>
      <c r="M160" s="28"/>
      <c r="N160" s="50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15" customHeight="1">
      <c r="A161" s="28"/>
      <c r="B161" s="28"/>
      <c r="C161" s="28"/>
      <c r="D161" s="28"/>
      <c r="E161" s="28"/>
      <c r="F161" s="28"/>
      <c r="G161" s="50"/>
      <c r="H161" s="28"/>
      <c r="I161" s="28"/>
      <c r="J161" s="28"/>
      <c r="K161" s="28"/>
      <c r="L161" s="28"/>
      <c r="M161" s="28"/>
      <c r="N161" s="50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15" customHeight="1">
      <c r="A162" s="28"/>
      <c r="B162" s="28"/>
      <c r="C162" s="28"/>
      <c r="D162" s="28"/>
      <c r="E162" s="28"/>
      <c r="F162" s="28"/>
      <c r="G162" s="50"/>
      <c r="H162" s="28"/>
      <c r="I162" s="28"/>
      <c r="J162" s="28"/>
      <c r="K162" s="28"/>
      <c r="L162" s="28"/>
      <c r="M162" s="28"/>
      <c r="N162" s="50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15" customHeight="1">
      <c r="A163" s="28"/>
      <c r="B163" s="28"/>
      <c r="C163" s="28"/>
      <c r="D163" s="28"/>
      <c r="E163" s="28"/>
      <c r="F163" s="28"/>
      <c r="G163" s="50"/>
      <c r="H163" s="28"/>
      <c r="I163" s="28"/>
      <c r="J163" s="28"/>
      <c r="K163" s="28"/>
      <c r="L163" s="28"/>
      <c r="M163" s="28"/>
      <c r="N163" s="50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15" customHeight="1">
      <c r="A164" s="28"/>
      <c r="B164" s="28"/>
      <c r="C164" s="28"/>
      <c r="D164" s="28"/>
      <c r="E164" s="28"/>
      <c r="F164" s="28"/>
      <c r="G164" s="50"/>
      <c r="H164" s="28"/>
      <c r="I164" s="28"/>
      <c r="J164" s="28"/>
      <c r="K164" s="28"/>
      <c r="L164" s="28"/>
      <c r="M164" s="28"/>
      <c r="N164" s="50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15.75" customHeight="1">
      <c r="A165" s="28"/>
      <c r="B165" s="27"/>
      <c r="C165" s="27"/>
      <c r="D165" s="27"/>
      <c r="E165" s="27"/>
      <c r="F165" s="27"/>
      <c r="G165" s="49"/>
      <c r="H165" s="28"/>
      <c r="I165" s="28"/>
      <c r="J165" s="28"/>
      <c r="L165" s="28"/>
      <c r="M165" s="27"/>
      <c r="N165" s="50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15.75" customHeight="1">
      <c r="A166" s="28"/>
      <c r="B166" s="27"/>
      <c r="C166" s="27"/>
      <c r="D166" s="27"/>
      <c r="E166" s="27"/>
      <c r="F166" s="27"/>
      <c r="G166" s="49"/>
      <c r="H166" s="28"/>
      <c r="I166" s="28"/>
      <c r="J166" s="28"/>
      <c r="L166" s="28"/>
      <c r="M166" s="27"/>
      <c r="N166" s="50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15.75" customHeight="1">
      <c r="A167" s="28"/>
      <c r="B167" s="27"/>
      <c r="C167" s="27"/>
      <c r="D167" s="27"/>
      <c r="E167" s="27"/>
      <c r="F167" s="27"/>
      <c r="G167" s="49"/>
      <c r="H167" s="28"/>
      <c r="I167" s="28"/>
      <c r="J167" s="28"/>
      <c r="L167" s="28"/>
      <c r="M167" s="27"/>
      <c r="N167" s="50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15.75" customHeight="1">
      <c r="A168" s="28"/>
      <c r="B168" s="27"/>
      <c r="C168" s="27"/>
      <c r="D168" s="27"/>
      <c r="E168" s="27"/>
      <c r="F168" s="27"/>
      <c r="G168" s="49"/>
      <c r="H168" s="28"/>
      <c r="I168" s="28"/>
      <c r="J168" s="28"/>
      <c r="L168" s="28"/>
      <c r="M168" s="27"/>
      <c r="N168" s="50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15.75" customHeight="1">
      <c r="A169" s="28"/>
      <c r="B169" s="27"/>
      <c r="C169" s="27"/>
      <c r="D169" s="27"/>
      <c r="E169" s="27"/>
      <c r="F169" s="27"/>
      <c r="G169" s="49"/>
      <c r="H169" s="28"/>
      <c r="I169" s="28"/>
      <c r="J169" s="28"/>
      <c r="L169" s="28"/>
      <c r="M169" s="27"/>
      <c r="N169" s="50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15.75" customHeight="1">
      <c r="A170" s="28"/>
      <c r="B170" s="27"/>
      <c r="C170" s="27"/>
      <c r="D170" s="27"/>
      <c r="E170" s="27"/>
      <c r="F170" s="27"/>
      <c r="G170" s="49"/>
      <c r="H170" s="28"/>
      <c r="I170" s="28"/>
      <c r="J170" s="28"/>
      <c r="L170" s="28"/>
      <c r="M170" s="27"/>
      <c r="N170" s="50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15.75" customHeight="1">
      <c r="A171" s="28"/>
      <c r="B171" s="27"/>
      <c r="C171" s="27"/>
      <c r="D171" s="27"/>
      <c r="E171" s="27"/>
      <c r="F171" s="27"/>
      <c r="G171" s="49"/>
      <c r="H171" s="28"/>
      <c r="I171" s="28"/>
      <c r="J171" s="28"/>
      <c r="L171" s="28"/>
      <c r="M171" s="27"/>
      <c r="N171" s="50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15.75" customHeight="1">
      <c r="A172" s="28"/>
      <c r="B172" s="27"/>
      <c r="C172" s="27"/>
      <c r="D172" s="27"/>
      <c r="E172" s="27"/>
      <c r="F172" s="27"/>
      <c r="G172" s="49"/>
      <c r="H172" s="28"/>
      <c r="I172" s="28"/>
      <c r="J172" s="28"/>
      <c r="L172" s="28"/>
      <c r="M172" s="27"/>
      <c r="N172" s="50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15.75" customHeight="1">
      <c r="A173" s="28"/>
      <c r="B173" s="27"/>
      <c r="C173" s="27"/>
      <c r="D173" s="27"/>
      <c r="E173" s="27"/>
      <c r="F173" s="27"/>
      <c r="G173" s="49"/>
      <c r="H173" s="28"/>
      <c r="I173" s="28"/>
      <c r="J173" s="28"/>
      <c r="L173" s="28"/>
      <c r="M173" s="27"/>
      <c r="N173" s="50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15.75" customHeight="1">
      <c r="A174" s="28"/>
      <c r="B174" s="27"/>
      <c r="C174" s="27"/>
      <c r="D174" s="27"/>
      <c r="E174" s="27"/>
      <c r="F174" s="27"/>
      <c r="G174" s="49"/>
      <c r="H174" s="28"/>
      <c r="I174" s="28"/>
      <c r="J174" s="28"/>
      <c r="L174" s="28"/>
      <c r="M174" s="27"/>
      <c r="N174" s="50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15.75" customHeight="1">
      <c r="A175" s="28"/>
      <c r="B175" s="27"/>
      <c r="C175" s="27"/>
      <c r="D175" s="27"/>
      <c r="E175" s="27"/>
      <c r="F175" s="27"/>
      <c r="G175" s="49"/>
      <c r="H175" s="28"/>
      <c r="I175" s="28"/>
      <c r="J175" s="28"/>
      <c r="L175" s="28"/>
      <c r="M175" s="27"/>
      <c r="N175" s="50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15.75" customHeight="1">
      <c r="A176" s="28"/>
      <c r="B176" s="27"/>
      <c r="C176" s="27"/>
      <c r="D176" s="27"/>
      <c r="E176" s="27"/>
      <c r="F176" s="27"/>
      <c r="G176" s="49"/>
      <c r="H176" s="28"/>
      <c r="I176" s="28"/>
      <c r="J176" s="28"/>
      <c r="L176" s="28"/>
      <c r="M176" s="27"/>
      <c r="N176" s="50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15.75" customHeight="1">
      <c r="A177" s="28"/>
      <c r="B177" s="27"/>
      <c r="C177" s="27"/>
      <c r="D177" s="27"/>
      <c r="E177" s="27"/>
      <c r="F177" s="27"/>
      <c r="G177" s="49"/>
      <c r="H177" s="28"/>
      <c r="I177" s="28"/>
      <c r="J177" s="28"/>
      <c r="L177" s="28"/>
      <c r="M177" s="27"/>
      <c r="N177" s="50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15.75" customHeight="1">
      <c r="A178" s="28"/>
      <c r="B178" s="27"/>
      <c r="C178" s="27"/>
      <c r="D178" s="27"/>
      <c r="E178" s="27"/>
      <c r="F178" s="27"/>
      <c r="G178" s="49"/>
      <c r="H178" s="28"/>
      <c r="I178" s="28"/>
      <c r="J178" s="28"/>
      <c r="L178" s="28"/>
      <c r="M178" s="27"/>
      <c r="N178" s="50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15.75" customHeight="1">
      <c r="A179" s="28"/>
      <c r="B179" s="27"/>
      <c r="C179" s="27"/>
      <c r="D179" s="27"/>
      <c r="E179" s="27"/>
      <c r="F179" s="27"/>
      <c r="G179" s="49"/>
      <c r="H179" s="28"/>
      <c r="I179" s="28"/>
      <c r="J179" s="28"/>
      <c r="L179" s="28"/>
      <c r="M179" s="27"/>
      <c r="N179" s="50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15.75" customHeight="1">
      <c r="A180" s="28"/>
      <c r="B180" s="27"/>
      <c r="C180" s="27"/>
      <c r="D180" s="27"/>
      <c r="E180" s="27"/>
      <c r="F180" s="27"/>
      <c r="G180" s="49"/>
      <c r="H180" s="28"/>
      <c r="I180" s="28"/>
      <c r="J180" s="28"/>
      <c r="L180" s="28"/>
      <c r="M180" s="27"/>
      <c r="N180" s="50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15.75" customHeight="1">
      <c r="A181" s="28"/>
      <c r="B181" s="27"/>
      <c r="C181" s="27"/>
      <c r="D181" s="27"/>
      <c r="E181" s="27"/>
      <c r="F181" s="27"/>
      <c r="G181" s="49"/>
      <c r="H181" s="28"/>
      <c r="I181" s="28"/>
      <c r="J181" s="28"/>
      <c r="L181" s="28"/>
      <c r="M181" s="27"/>
      <c r="N181" s="50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15.75" customHeight="1">
      <c r="A182" s="28"/>
      <c r="B182" s="27"/>
      <c r="C182" s="27"/>
      <c r="D182" s="27"/>
      <c r="E182" s="27"/>
      <c r="F182" s="27"/>
      <c r="G182" s="49"/>
      <c r="H182" s="28"/>
      <c r="I182" s="28"/>
      <c r="J182" s="28"/>
      <c r="L182" s="28"/>
      <c r="M182" s="27"/>
      <c r="N182" s="50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15.75" customHeight="1">
      <c r="A183" s="28"/>
      <c r="B183" s="27"/>
      <c r="C183" s="27"/>
      <c r="D183" s="27"/>
      <c r="E183" s="27"/>
      <c r="F183" s="27"/>
      <c r="G183" s="49"/>
      <c r="H183" s="28"/>
      <c r="I183" s="28"/>
      <c r="J183" s="28"/>
      <c r="L183" s="28"/>
      <c r="M183" s="27"/>
      <c r="N183" s="50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15.75" customHeight="1">
      <c r="A184" s="28"/>
      <c r="B184" s="27"/>
      <c r="C184" s="27"/>
      <c r="D184" s="27"/>
      <c r="E184" s="27"/>
      <c r="F184" s="27"/>
      <c r="G184" s="49"/>
      <c r="H184" s="28"/>
      <c r="I184" s="28"/>
      <c r="J184" s="28"/>
      <c r="L184" s="28"/>
      <c r="M184" s="27"/>
      <c r="N184" s="50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15.75" customHeight="1">
      <c r="A185" s="28"/>
      <c r="B185" s="27"/>
      <c r="C185" s="27"/>
      <c r="D185" s="27"/>
      <c r="E185" s="27"/>
      <c r="F185" s="27"/>
      <c r="G185" s="49"/>
      <c r="H185" s="28"/>
      <c r="I185" s="28"/>
      <c r="J185" s="28"/>
      <c r="L185" s="28"/>
      <c r="M185" s="27"/>
      <c r="N185" s="50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15.75" customHeight="1">
      <c r="A186" s="28"/>
      <c r="B186" s="27"/>
      <c r="C186" s="27"/>
      <c r="D186" s="27"/>
      <c r="E186" s="27"/>
      <c r="F186" s="27"/>
      <c r="G186" s="49"/>
      <c r="H186" s="28"/>
      <c r="I186" s="28"/>
      <c r="J186" s="28"/>
      <c r="L186" s="28"/>
      <c r="M186" s="27"/>
      <c r="N186" s="50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15.75" customHeight="1">
      <c r="A187" s="28"/>
      <c r="B187" s="27"/>
      <c r="C187" s="27"/>
      <c r="D187" s="27"/>
      <c r="E187" s="27"/>
      <c r="F187" s="27"/>
      <c r="G187" s="49"/>
      <c r="H187" s="28"/>
      <c r="I187" s="28"/>
      <c r="J187" s="28"/>
      <c r="L187" s="28"/>
      <c r="M187" s="27"/>
      <c r="N187" s="50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15.75" customHeight="1">
      <c r="A188" s="28"/>
      <c r="B188" s="27"/>
      <c r="C188" s="27"/>
      <c r="D188" s="27"/>
      <c r="E188" s="27"/>
      <c r="F188" s="27"/>
      <c r="G188" s="49"/>
      <c r="H188" s="28"/>
      <c r="I188" s="28"/>
      <c r="J188" s="28"/>
      <c r="L188" s="28"/>
      <c r="M188" s="27"/>
      <c r="N188" s="50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15.75" customHeight="1">
      <c r="A189" s="28"/>
      <c r="B189" s="27"/>
      <c r="C189" s="27"/>
      <c r="D189" s="27"/>
      <c r="E189" s="27"/>
      <c r="F189" s="27"/>
      <c r="G189" s="49"/>
      <c r="H189" s="28"/>
      <c r="I189" s="28"/>
      <c r="J189" s="28"/>
      <c r="L189" s="28"/>
      <c r="M189" s="27"/>
      <c r="N189" s="50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15.75" customHeight="1">
      <c r="A190" s="28"/>
      <c r="B190" s="27"/>
      <c r="C190" s="27"/>
      <c r="D190" s="27"/>
      <c r="E190" s="27"/>
      <c r="F190" s="27"/>
      <c r="G190" s="49"/>
      <c r="H190" s="28"/>
      <c r="I190" s="28"/>
      <c r="J190" s="28"/>
      <c r="L190" s="28"/>
      <c r="M190" s="27"/>
      <c r="N190" s="50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15.75" customHeight="1">
      <c r="A191" s="28"/>
      <c r="B191" s="27"/>
      <c r="C191" s="27"/>
      <c r="D191" s="27"/>
      <c r="E191" s="27"/>
      <c r="F191" s="27"/>
      <c r="G191" s="49"/>
      <c r="H191" s="28"/>
      <c r="I191" s="28"/>
      <c r="J191" s="28"/>
      <c r="L191" s="28"/>
      <c r="M191" s="27"/>
      <c r="N191" s="50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15.75" customHeight="1">
      <c r="A192" s="28"/>
      <c r="B192" s="27"/>
      <c r="C192" s="27"/>
      <c r="D192" s="27"/>
      <c r="E192" s="27"/>
      <c r="F192" s="27"/>
      <c r="G192" s="49"/>
      <c r="H192" s="28"/>
      <c r="I192" s="28"/>
      <c r="J192" s="28"/>
      <c r="L192" s="28"/>
      <c r="M192" s="27"/>
      <c r="N192" s="50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15.75" customHeight="1">
      <c r="A193" s="28"/>
      <c r="B193" s="27"/>
      <c r="C193" s="27"/>
      <c r="D193" s="27"/>
      <c r="E193" s="27"/>
      <c r="F193" s="27"/>
      <c r="G193" s="49"/>
      <c r="H193" s="28"/>
      <c r="I193" s="28"/>
      <c r="J193" s="28"/>
      <c r="L193" s="28"/>
      <c r="M193" s="27"/>
      <c r="N193" s="50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15.75" customHeight="1">
      <c r="A194" s="28"/>
      <c r="B194" s="27"/>
      <c r="C194" s="27"/>
      <c r="D194" s="27"/>
      <c r="E194" s="27"/>
      <c r="F194" s="27"/>
      <c r="G194" s="49"/>
      <c r="H194" s="28"/>
      <c r="I194" s="28"/>
      <c r="J194" s="28"/>
      <c r="L194" s="28"/>
      <c r="M194" s="27"/>
      <c r="N194" s="50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15.75" customHeight="1">
      <c r="A195" s="28"/>
      <c r="B195" s="27"/>
      <c r="C195" s="27"/>
      <c r="D195" s="27"/>
      <c r="E195" s="27"/>
      <c r="F195" s="27"/>
      <c r="G195" s="49"/>
      <c r="H195" s="28"/>
      <c r="I195" s="28"/>
      <c r="J195" s="28"/>
      <c r="L195" s="28"/>
      <c r="M195" s="27"/>
      <c r="N195" s="50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15.75" customHeight="1">
      <c r="A196" s="28"/>
      <c r="B196" s="27"/>
      <c r="C196" s="27"/>
      <c r="D196" s="27"/>
      <c r="E196" s="27"/>
      <c r="F196" s="27"/>
      <c r="G196" s="49"/>
      <c r="H196" s="28"/>
      <c r="I196" s="28"/>
      <c r="J196" s="28"/>
      <c r="L196" s="28"/>
      <c r="M196" s="27"/>
      <c r="N196" s="50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15.75" customHeight="1">
      <c r="A197" s="28"/>
      <c r="B197" s="27"/>
      <c r="C197" s="27"/>
      <c r="D197" s="27"/>
      <c r="E197" s="27"/>
      <c r="F197" s="27"/>
      <c r="G197" s="49"/>
      <c r="H197" s="28"/>
      <c r="I197" s="28"/>
      <c r="J197" s="28"/>
      <c r="L197" s="28"/>
      <c r="M197" s="27"/>
      <c r="N197" s="50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15.75" customHeight="1">
      <c r="A198" s="28"/>
      <c r="B198" s="27"/>
      <c r="C198" s="27"/>
      <c r="D198" s="27"/>
      <c r="E198" s="27"/>
      <c r="F198" s="27"/>
      <c r="G198" s="49"/>
      <c r="H198" s="28"/>
      <c r="I198" s="28"/>
      <c r="J198" s="28"/>
      <c r="L198" s="28"/>
      <c r="M198" s="27"/>
      <c r="N198" s="50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15.75" customHeight="1">
      <c r="A199" s="28"/>
      <c r="B199" s="27"/>
      <c r="C199" s="27"/>
      <c r="D199" s="27"/>
      <c r="E199" s="27"/>
      <c r="F199" s="27"/>
      <c r="G199" s="49"/>
      <c r="H199" s="28"/>
      <c r="I199" s="28"/>
      <c r="J199" s="28"/>
      <c r="L199" s="28"/>
      <c r="M199" s="27"/>
      <c r="N199" s="50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15.75" customHeight="1">
      <c r="A200" s="28"/>
      <c r="B200" s="27"/>
      <c r="C200" s="27"/>
      <c r="D200" s="27"/>
      <c r="E200" s="27"/>
      <c r="F200" s="27"/>
      <c r="G200" s="49"/>
      <c r="H200" s="28"/>
      <c r="I200" s="28"/>
      <c r="J200" s="28"/>
      <c r="L200" s="28"/>
      <c r="M200" s="27"/>
      <c r="N200" s="50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15.75" customHeight="1">
      <c r="A201" s="28"/>
      <c r="B201" s="27"/>
      <c r="C201" s="27"/>
      <c r="D201" s="27"/>
      <c r="E201" s="27"/>
      <c r="F201" s="27"/>
      <c r="G201" s="49"/>
      <c r="H201" s="28"/>
      <c r="I201" s="28"/>
      <c r="J201" s="28"/>
      <c r="L201" s="28"/>
      <c r="M201" s="27"/>
      <c r="N201" s="50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15.75" customHeight="1">
      <c r="A202" s="28"/>
      <c r="B202" s="27"/>
      <c r="C202" s="27"/>
      <c r="D202" s="27"/>
      <c r="E202" s="27"/>
      <c r="F202" s="27"/>
      <c r="G202" s="49"/>
      <c r="H202" s="28"/>
      <c r="I202" s="28"/>
      <c r="J202" s="28"/>
      <c r="L202" s="28"/>
      <c r="M202" s="27"/>
      <c r="N202" s="50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15.75" customHeight="1">
      <c r="A203" s="28"/>
      <c r="B203" s="27"/>
      <c r="C203" s="27"/>
      <c r="D203" s="27"/>
      <c r="E203" s="27"/>
      <c r="F203" s="27"/>
      <c r="G203" s="49"/>
      <c r="H203" s="28"/>
      <c r="I203" s="28"/>
      <c r="J203" s="28"/>
      <c r="L203" s="28"/>
      <c r="M203" s="27"/>
      <c r="N203" s="50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15.75" customHeight="1">
      <c r="A204" s="28"/>
      <c r="B204" s="27"/>
      <c r="C204" s="27"/>
      <c r="D204" s="27"/>
      <c r="E204" s="27"/>
      <c r="F204" s="27"/>
      <c r="G204" s="49"/>
      <c r="H204" s="28"/>
      <c r="I204" s="28"/>
      <c r="J204" s="28"/>
      <c r="L204" s="28"/>
      <c r="M204" s="27"/>
      <c r="N204" s="50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15.75" customHeight="1">
      <c r="A205" s="28"/>
      <c r="B205" s="27"/>
      <c r="C205" s="27"/>
      <c r="D205" s="27"/>
      <c r="E205" s="27"/>
      <c r="F205" s="27"/>
      <c r="G205" s="49"/>
      <c r="H205" s="28"/>
      <c r="I205" s="28"/>
      <c r="J205" s="28"/>
      <c r="L205" s="28"/>
      <c r="M205" s="27"/>
      <c r="N205" s="50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15.75" customHeight="1">
      <c r="A206" s="28"/>
      <c r="B206" s="27"/>
      <c r="C206" s="27"/>
      <c r="D206" s="27"/>
      <c r="E206" s="27"/>
      <c r="F206" s="27"/>
      <c r="G206" s="49"/>
      <c r="H206" s="28"/>
      <c r="I206" s="28"/>
      <c r="J206" s="28"/>
      <c r="L206" s="28"/>
      <c r="M206" s="27"/>
      <c r="N206" s="50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15.75" customHeight="1">
      <c r="A207" s="28"/>
      <c r="B207" s="27"/>
      <c r="C207" s="27"/>
      <c r="D207" s="27"/>
      <c r="E207" s="27"/>
      <c r="F207" s="27"/>
      <c r="G207" s="49"/>
      <c r="H207" s="28"/>
      <c r="I207" s="28"/>
      <c r="J207" s="28"/>
      <c r="L207" s="28"/>
      <c r="M207" s="27"/>
      <c r="N207" s="50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15.75" customHeight="1">
      <c r="A208" s="28"/>
      <c r="B208" s="27"/>
      <c r="C208" s="27"/>
      <c r="D208" s="27"/>
      <c r="E208" s="27"/>
      <c r="F208" s="27"/>
      <c r="G208" s="49"/>
      <c r="H208" s="28"/>
      <c r="I208" s="28"/>
      <c r="J208" s="28"/>
      <c r="L208" s="28"/>
      <c r="M208" s="27"/>
      <c r="N208" s="50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15.75" customHeight="1">
      <c r="A209" s="28"/>
      <c r="B209" s="27"/>
      <c r="C209" s="27"/>
      <c r="D209" s="27"/>
      <c r="E209" s="27"/>
      <c r="F209" s="27"/>
      <c r="G209" s="49"/>
      <c r="H209" s="28"/>
      <c r="I209" s="28"/>
      <c r="J209" s="28"/>
      <c r="L209" s="28"/>
      <c r="M209" s="27"/>
      <c r="N209" s="50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15.75" customHeight="1">
      <c r="A210" s="28"/>
      <c r="B210" s="27"/>
      <c r="C210" s="27"/>
      <c r="D210" s="27"/>
      <c r="E210" s="27"/>
      <c r="F210" s="27"/>
      <c r="G210" s="49"/>
      <c r="H210" s="28"/>
      <c r="I210" s="28"/>
      <c r="J210" s="28"/>
      <c r="L210" s="28"/>
      <c r="M210" s="27"/>
      <c r="N210" s="50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15.75" customHeight="1">
      <c r="A211" s="28"/>
      <c r="B211" s="27"/>
      <c r="C211" s="27"/>
      <c r="D211" s="27"/>
      <c r="E211" s="27"/>
      <c r="F211" s="27"/>
      <c r="G211" s="49"/>
      <c r="H211" s="28"/>
      <c r="I211" s="28"/>
      <c r="J211" s="28"/>
      <c r="L211" s="28"/>
      <c r="M211" s="27"/>
      <c r="N211" s="50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15.75" customHeight="1">
      <c r="A212" s="28"/>
      <c r="B212" s="27"/>
      <c r="C212" s="27"/>
      <c r="D212" s="27"/>
      <c r="E212" s="27"/>
      <c r="F212" s="27"/>
      <c r="G212" s="49"/>
      <c r="H212" s="28"/>
      <c r="I212" s="28"/>
      <c r="J212" s="28"/>
      <c r="L212" s="28"/>
      <c r="M212" s="27"/>
      <c r="N212" s="50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15.75" customHeight="1">
      <c r="A213" s="28"/>
      <c r="B213" s="27"/>
      <c r="C213" s="27"/>
      <c r="D213" s="27"/>
      <c r="E213" s="27"/>
      <c r="F213" s="27"/>
      <c r="G213" s="49"/>
      <c r="H213" s="28"/>
      <c r="I213" s="28"/>
      <c r="J213" s="28"/>
      <c r="L213" s="28"/>
      <c r="M213" s="27"/>
      <c r="N213" s="50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15.75" customHeight="1">
      <c r="A214" s="28"/>
      <c r="B214" s="27"/>
      <c r="C214" s="27"/>
      <c r="D214" s="27"/>
      <c r="E214" s="27"/>
      <c r="F214" s="27"/>
      <c r="G214" s="49"/>
      <c r="H214" s="28"/>
      <c r="I214" s="28"/>
      <c r="J214" s="28"/>
      <c r="L214" s="28"/>
      <c r="M214" s="27"/>
      <c r="N214" s="50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15.75" customHeight="1">
      <c r="A215" s="28"/>
      <c r="B215" s="27"/>
      <c r="C215" s="27"/>
      <c r="D215" s="27"/>
      <c r="E215" s="27"/>
      <c r="F215" s="27"/>
      <c r="G215" s="49"/>
      <c r="H215" s="28"/>
      <c r="I215" s="28"/>
      <c r="J215" s="28"/>
      <c r="L215" s="28"/>
      <c r="M215" s="27"/>
      <c r="N215" s="50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15.75" customHeight="1">
      <c r="A216" s="28"/>
      <c r="B216" s="27"/>
      <c r="C216" s="27"/>
      <c r="D216" s="27"/>
      <c r="E216" s="27"/>
      <c r="F216" s="27"/>
      <c r="G216" s="49"/>
      <c r="H216" s="28"/>
      <c r="I216" s="28"/>
      <c r="J216" s="28"/>
      <c r="L216" s="28"/>
      <c r="M216" s="27"/>
      <c r="N216" s="50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15.75" customHeight="1">
      <c r="A217" s="28"/>
      <c r="B217" s="27"/>
      <c r="C217" s="27"/>
      <c r="D217" s="27"/>
      <c r="E217" s="27"/>
      <c r="F217" s="27"/>
      <c r="G217" s="49"/>
      <c r="H217" s="28"/>
      <c r="I217" s="28"/>
      <c r="J217" s="28"/>
      <c r="L217" s="28"/>
      <c r="M217" s="27"/>
      <c r="N217" s="50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15.75" customHeight="1">
      <c r="A218" s="28"/>
      <c r="B218" s="27"/>
      <c r="C218" s="27"/>
      <c r="D218" s="27"/>
      <c r="E218" s="27"/>
      <c r="F218" s="27"/>
      <c r="G218" s="49"/>
      <c r="H218" s="28"/>
      <c r="I218" s="28"/>
      <c r="J218" s="28"/>
      <c r="L218" s="28"/>
      <c r="M218" s="27"/>
      <c r="N218" s="50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15.75" customHeight="1">
      <c r="A219" s="28"/>
      <c r="B219" s="27"/>
      <c r="C219" s="27"/>
      <c r="D219" s="27"/>
      <c r="E219" s="27"/>
      <c r="F219" s="27"/>
      <c r="G219" s="49"/>
      <c r="H219" s="28"/>
      <c r="I219" s="28"/>
      <c r="J219" s="28"/>
      <c r="L219" s="28"/>
      <c r="M219" s="27"/>
      <c r="N219" s="50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15.75" customHeight="1">
      <c r="A220" s="28"/>
      <c r="B220" s="27"/>
      <c r="C220" s="27"/>
      <c r="D220" s="27"/>
      <c r="E220" s="27"/>
      <c r="F220" s="27"/>
      <c r="G220" s="49"/>
      <c r="H220" s="28"/>
      <c r="I220" s="28"/>
      <c r="J220" s="28"/>
      <c r="L220" s="28"/>
      <c r="M220" s="27"/>
      <c r="N220" s="50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15.75" customHeight="1">
      <c r="A221" s="28"/>
      <c r="B221" s="27"/>
      <c r="C221" s="27"/>
      <c r="D221" s="27"/>
      <c r="E221" s="27"/>
      <c r="F221" s="27"/>
      <c r="G221" s="49"/>
      <c r="H221" s="28"/>
      <c r="I221" s="28"/>
      <c r="J221" s="28"/>
      <c r="L221" s="28"/>
      <c r="M221" s="27"/>
      <c r="N221" s="50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15.75" customHeight="1">
      <c r="A222" s="28"/>
      <c r="B222" s="27"/>
      <c r="C222" s="27"/>
      <c r="D222" s="27"/>
      <c r="E222" s="27"/>
      <c r="F222" s="27"/>
      <c r="G222" s="49"/>
      <c r="H222" s="28"/>
      <c r="I222" s="28"/>
      <c r="J222" s="28"/>
      <c r="L222" s="28"/>
      <c r="M222" s="27"/>
      <c r="N222" s="50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15.75" customHeight="1">
      <c r="A223" s="28"/>
      <c r="B223" s="27"/>
      <c r="C223" s="27"/>
      <c r="D223" s="27"/>
      <c r="E223" s="27"/>
      <c r="F223" s="27"/>
      <c r="G223" s="49"/>
      <c r="H223" s="28"/>
      <c r="I223" s="28"/>
      <c r="J223" s="28"/>
      <c r="L223" s="28"/>
      <c r="M223" s="27"/>
      <c r="N223" s="50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15.75" customHeight="1">
      <c r="A224" s="28"/>
      <c r="B224" s="27"/>
      <c r="C224" s="27"/>
      <c r="D224" s="27"/>
      <c r="E224" s="27"/>
      <c r="F224" s="27"/>
      <c r="G224" s="49"/>
      <c r="H224" s="28"/>
      <c r="I224" s="28"/>
      <c r="J224" s="28"/>
      <c r="L224" s="28"/>
      <c r="M224" s="27"/>
      <c r="N224" s="50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15.75" customHeight="1">
      <c r="A225" s="28"/>
      <c r="B225" s="27"/>
      <c r="C225" s="27"/>
      <c r="D225" s="27"/>
      <c r="E225" s="27"/>
      <c r="F225" s="27"/>
      <c r="G225" s="49"/>
      <c r="H225" s="28"/>
      <c r="I225" s="28"/>
      <c r="J225" s="28"/>
      <c r="L225" s="28"/>
      <c r="M225" s="27"/>
      <c r="N225" s="50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15.75" customHeight="1">
      <c r="A226" s="28"/>
      <c r="B226" s="27"/>
      <c r="C226" s="27"/>
      <c r="D226" s="27"/>
      <c r="E226" s="27"/>
      <c r="F226" s="27"/>
      <c r="G226" s="49"/>
      <c r="H226" s="28"/>
      <c r="I226" s="28"/>
      <c r="J226" s="28"/>
      <c r="L226" s="28"/>
      <c r="M226" s="27"/>
      <c r="N226" s="50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15.75" customHeight="1">
      <c r="A227" s="28"/>
      <c r="B227" s="27"/>
      <c r="C227" s="27"/>
      <c r="D227" s="27"/>
      <c r="E227" s="27"/>
      <c r="F227" s="27"/>
      <c r="G227" s="49"/>
      <c r="H227" s="28"/>
      <c r="I227" s="28"/>
      <c r="J227" s="28"/>
      <c r="L227" s="28"/>
      <c r="M227" s="27"/>
      <c r="N227" s="50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15.75" customHeight="1">
      <c r="A228" s="28"/>
      <c r="B228" s="27"/>
      <c r="C228" s="27"/>
      <c r="D228" s="27"/>
      <c r="E228" s="27"/>
      <c r="F228" s="27"/>
      <c r="G228" s="49"/>
      <c r="H228" s="28"/>
      <c r="I228" s="28"/>
      <c r="J228" s="28"/>
      <c r="L228" s="28"/>
      <c r="M228" s="27"/>
      <c r="N228" s="50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15.75" customHeight="1">
      <c r="A229" s="28"/>
      <c r="B229" s="27"/>
      <c r="C229" s="27"/>
      <c r="D229" s="27"/>
      <c r="E229" s="27"/>
      <c r="F229" s="27"/>
      <c r="G229" s="49"/>
      <c r="H229" s="28"/>
      <c r="I229" s="28"/>
      <c r="J229" s="28"/>
      <c r="L229" s="28"/>
      <c r="M229" s="27"/>
      <c r="N229" s="50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15.75" customHeight="1">
      <c r="A230" s="28"/>
      <c r="B230" s="27"/>
      <c r="C230" s="27"/>
      <c r="D230" s="27"/>
      <c r="E230" s="27"/>
      <c r="F230" s="27"/>
      <c r="G230" s="49"/>
      <c r="H230" s="28"/>
      <c r="I230" s="28"/>
      <c r="J230" s="28"/>
      <c r="L230" s="28"/>
      <c r="M230" s="27"/>
      <c r="N230" s="50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15.75" customHeight="1">
      <c r="A231" s="28"/>
      <c r="B231" s="27"/>
      <c r="C231" s="27"/>
      <c r="D231" s="27"/>
      <c r="E231" s="27"/>
      <c r="F231" s="27"/>
      <c r="G231" s="49"/>
      <c r="H231" s="28"/>
      <c r="I231" s="28"/>
      <c r="J231" s="28"/>
      <c r="L231" s="28"/>
      <c r="M231" s="27"/>
      <c r="N231" s="50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15.75" customHeight="1">
      <c r="A232" s="28"/>
      <c r="B232" s="27"/>
      <c r="C232" s="27"/>
      <c r="D232" s="27"/>
      <c r="E232" s="27"/>
      <c r="F232" s="27"/>
      <c r="G232" s="49"/>
      <c r="H232" s="28"/>
      <c r="I232" s="28"/>
      <c r="J232" s="28"/>
      <c r="L232" s="28"/>
      <c r="M232" s="27"/>
      <c r="N232" s="50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15.75" customHeight="1">
      <c r="A233" s="28"/>
      <c r="B233" s="27"/>
      <c r="C233" s="27"/>
      <c r="D233" s="27"/>
      <c r="E233" s="27"/>
      <c r="F233" s="27"/>
      <c r="G233" s="49"/>
      <c r="H233" s="28"/>
      <c r="I233" s="28"/>
      <c r="J233" s="28"/>
      <c r="L233" s="28"/>
      <c r="M233" s="27"/>
      <c r="N233" s="50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15.75" customHeight="1">
      <c r="A234" s="28"/>
      <c r="B234" s="27"/>
      <c r="C234" s="27"/>
      <c r="D234" s="27"/>
      <c r="E234" s="27"/>
      <c r="F234" s="27"/>
      <c r="G234" s="49"/>
      <c r="H234" s="28"/>
      <c r="I234" s="28"/>
      <c r="J234" s="28"/>
      <c r="L234" s="28"/>
      <c r="M234" s="27"/>
      <c r="N234" s="50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15.75" customHeight="1">
      <c r="A235" s="28"/>
      <c r="B235" s="27"/>
      <c r="C235" s="27"/>
      <c r="D235" s="27"/>
      <c r="E235" s="27"/>
      <c r="F235" s="27"/>
      <c r="G235" s="49"/>
      <c r="H235" s="28"/>
      <c r="I235" s="28"/>
      <c r="J235" s="28"/>
      <c r="L235" s="28"/>
      <c r="M235" s="27"/>
      <c r="N235" s="50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15.75" customHeight="1">
      <c r="A236" s="28"/>
      <c r="B236" s="27"/>
      <c r="C236" s="27"/>
      <c r="D236" s="27"/>
      <c r="E236" s="27"/>
      <c r="F236" s="27"/>
      <c r="G236" s="49"/>
      <c r="H236" s="28"/>
      <c r="I236" s="28"/>
      <c r="J236" s="28"/>
      <c r="L236" s="28"/>
      <c r="M236" s="27"/>
      <c r="N236" s="50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15.75" customHeight="1">
      <c r="A237" s="28"/>
      <c r="B237" s="27"/>
      <c r="C237" s="27"/>
      <c r="D237" s="27"/>
      <c r="E237" s="27"/>
      <c r="F237" s="27"/>
      <c r="G237" s="49"/>
      <c r="H237" s="28"/>
      <c r="I237" s="28"/>
      <c r="J237" s="28"/>
      <c r="L237" s="28"/>
      <c r="M237" s="27"/>
      <c r="N237" s="50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15.75" customHeight="1">
      <c r="A238" s="28"/>
      <c r="B238" s="27"/>
      <c r="C238" s="27"/>
      <c r="D238" s="27"/>
      <c r="E238" s="27"/>
      <c r="F238" s="27"/>
      <c r="G238" s="49"/>
      <c r="H238" s="28"/>
      <c r="I238" s="28"/>
      <c r="J238" s="28"/>
      <c r="L238" s="28"/>
      <c r="M238" s="27"/>
      <c r="N238" s="50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15.75" customHeight="1">
      <c r="A239" s="28"/>
      <c r="B239" s="27"/>
      <c r="C239" s="27"/>
      <c r="D239" s="27"/>
      <c r="E239" s="27"/>
      <c r="F239" s="27"/>
      <c r="G239" s="49"/>
      <c r="H239" s="28"/>
      <c r="I239" s="28"/>
      <c r="J239" s="28"/>
      <c r="L239" s="28"/>
      <c r="M239" s="27"/>
      <c r="N239" s="50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15.75" customHeight="1">
      <c r="A240" s="28"/>
      <c r="B240" s="27"/>
      <c r="C240" s="27"/>
      <c r="D240" s="27"/>
      <c r="E240" s="27"/>
      <c r="F240" s="27"/>
      <c r="G240" s="49"/>
      <c r="H240" s="28"/>
      <c r="I240" s="28"/>
      <c r="J240" s="28"/>
      <c r="L240" s="28"/>
      <c r="M240" s="27"/>
      <c r="N240" s="50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15.75" customHeight="1">
      <c r="A241" s="28"/>
      <c r="B241" s="27"/>
      <c r="C241" s="27"/>
      <c r="D241" s="27"/>
      <c r="E241" s="27"/>
      <c r="F241" s="27"/>
      <c r="G241" s="49"/>
      <c r="H241" s="28"/>
      <c r="I241" s="28"/>
      <c r="J241" s="28"/>
      <c r="L241" s="28"/>
      <c r="M241" s="27"/>
      <c r="N241" s="50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15.75" customHeight="1">
      <c r="A242" s="28"/>
      <c r="B242" s="27"/>
      <c r="C242" s="27"/>
      <c r="D242" s="27"/>
      <c r="E242" s="27"/>
      <c r="F242" s="27"/>
      <c r="G242" s="49"/>
      <c r="H242" s="28"/>
      <c r="I242" s="28"/>
      <c r="J242" s="28"/>
      <c r="L242" s="28"/>
      <c r="M242" s="27"/>
      <c r="N242" s="50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15.75" customHeight="1">
      <c r="A243" s="28"/>
      <c r="B243" s="27"/>
      <c r="C243" s="27"/>
      <c r="D243" s="27"/>
      <c r="E243" s="27"/>
      <c r="F243" s="27"/>
      <c r="G243" s="49"/>
      <c r="H243" s="28"/>
      <c r="I243" s="28"/>
      <c r="J243" s="28"/>
      <c r="L243" s="28"/>
      <c r="M243" s="27"/>
      <c r="N243" s="50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15.75" customHeight="1">
      <c r="A244" s="28"/>
      <c r="B244" s="27"/>
      <c r="C244" s="27"/>
      <c r="D244" s="27"/>
      <c r="E244" s="27"/>
      <c r="F244" s="27"/>
      <c r="G244" s="49"/>
      <c r="H244" s="28"/>
      <c r="I244" s="28"/>
      <c r="J244" s="28"/>
      <c r="L244" s="28"/>
      <c r="M244" s="27"/>
      <c r="N244" s="50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15.75" customHeight="1">
      <c r="A245" s="28"/>
      <c r="B245" s="27"/>
      <c r="C245" s="27"/>
      <c r="D245" s="27"/>
      <c r="E245" s="27"/>
      <c r="F245" s="27"/>
      <c r="G245" s="49"/>
      <c r="H245" s="28"/>
      <c r="I245" s="28"/>
      <c r="J245" s="28"/>
      <c r="L245" s="28"/>
      <c r="M245" s="27"/>
      <c r="N245" s="50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15.75" customHeight="1">
      <c r="A246" s="28"/>
      <c r="B246" s="27"/>
      <c r="C246" s="27"/>
      <c r="D246" s="27"/>
      <c r="E246" s="27"/>
      <c r="F246" s="27"/>
      <c r="G246" s="49"/>
      <c r="H246" s="28"/>
      <c r="I246" s="28"/>
      <c r="J246" s="28"/>
      <c r="L246" s="28"/>
      <c r="M246" s="27"/>
      <c r="N246" s="50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15.75" customHeight="1">
      <c r="A247" s="28"/>
      <c r="B247" s="27"/>
      <c r="C247" s="27"/>
      <c r="D247" s="27"/>
      <c r="E247" s="27"/>
      <c r="F247" s="27"/>
      <c r="G247" s="49"/>
      <c r="H247" s="28"/>
      <c r="I247" s="28"/>
      <c r="J247" s="28"/>
      <c r="L247" s="28"/>
      <c r="M247" s="27"/>
      <c r="N247" s="50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15.75" customHeight="1">
      <c r="A248" s="28"/>
      <c r="B248" s="27"/>
      <c r="C248" s="27"/>
      <c r="D248" s="27"/>
      <c r="E248" s="27"/>
      <c r="F248" s="27"/>
      <c r="G248" s="49"/>
      <c r="H248" s="28"/>
      <c r="I248" s="28"/>
      <c r="J248" s="28"/>
      <c r="L248" s="28"/>
      <c r="M248" s="27"/>
      <c r="N248" s="50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15.75" customHeight="1">
      <c r="A249" s="28"/>
      <c r="B249" s="27"/>
      <c r="C249" s="27"/>
      <c r="D249" s="27"/>
      <c r="E249" s="27"/>
      <c r="F249" s="27"/>
      <c r="G249" s="49"/>
      <c r="H249" s="28"/>
      <c r="I249" s="28"/>
      <c r="J249" s="28"/>
      <c r="L249" s="28"/>
      <c r="M249" s="27"/>
      <c r="N249" s="50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15.75" customHeight="1">
      <c r="A250" s="28"/>
      <c r="B250" s="27"/>
      <c r="C250" s="27"/>
      <c r="D250" s="27"/>
      <c r="E250" s="27"/>
      <c r="F250" s="27"/>
      <c r="G250" s="49"/>
      <c r="H250" s="28"/>
      <c r="I250" s="28"/>
      <c r="J250" s="28"/>
      <c r="L250" s="28"/>
      <c r="M250" s="27"/>
      <c r="N250" s="50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15.75" customHeight="1">
      <c r="A251" s="28"/>
      <c r="B251" s="27"/>
      <c r="C251" s="27"/>
      <c r="D251" s="27"/>
      <c r="E251" s="27"/>
      <c r="F251" s="27"/>
      <c r="G251" s="49"/>
      <c r="H251" s="28"/>
      <c r="I251" s="28"/>
      <c r="J251" s="28"/>
      <c r="L251" s="28"/>
      <c r="M251" s="27"/>
      <c r="N251" s="50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15.75" customHeight="1">
      <c r="A252" s="28"/>
      <c r="B252" s="27"/>
      <c r="C252" s="27"/>
      <c r="D252" s="27"/>
      <c r="E252" s="27"/>
      <c r="F252" s="27"/>
      <c r="G252" s="49"/>
      <c r="H252" s="28"/>
      <c r="I252" s="28"/>
      <c r="J252" s="28"/>
      <c r="L252" s="28"/>
      <c r="M252" s="27"/>
      <c r="N252" s="50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15.75" customHeight="1">
      <c r="A253" s="28"/>
      <c r="B253" s="27"/>
      <c r="C253" s="27"/>
      <c r="D253" s="27"/>
      <c r="E253" s="27"/>
      <c r="F253" s="27"/>
      <c r="G253" s="49"/>
      <c r="H253" s="28"/>
      <c r="I253" s="28"/>
      <c r="J253" s="28"/>
      <c r="L253" s="28"/>
      <c r="M253" s="27"/>
      <c r="N253" s="50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15.75" customHeight="1">
      <c r="A254" s="28"/>
      <c r="B254" s="27"/>
      <c r="C254" s="27"/>
      <c r="D254" s="27"/>
      <c r="E254" s="27"/>
      <c r="F254" s="27"/>
      <c r="G254" s="49"/>
      <c r="H254" s="28"/>
      <c r="I254" s="28"/>
      <c r="J254" s="28"/>
      <c r="L254" s="28"/>
      <c r="M254" s="27"/>
      <c r="N254" s="50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15.75" customHeight="1">
      <c r="A255" s="28"/>
      <c r="B255" s="27"/>
      <c r="C255" s="27"/>
      <c r="D255" s="27"/>
      <c r="E255" s="27"/>
      <c r="F255" s="27"/>
      <c r="G255" s="49"/>
      <c r="H255" s="28"/>
      <c r="I255" s="28"/>
      <c r="J255" s="28"/>
      <c r="L255" s="28"/>
      <c r="M255" s="27"/>
      <c r="N255" s="50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15.75" customHeight="1">
      <c r="A256" s="28"/>
      <c r="B256" s="27"/>
      <c r="C256" s="27"/>
      <c r="D256" s="27"/>
      <c r="E256" s="27"/>
      <c r="F256" s="27"/>
      <c r="G256" s="49"/>
      <c r="H256" s="28"/>
      <c r="I256" s="28"/>
      <c r="J256" s="28"/>
      <c r="L256" s="28"/>
      <c r="M256" s="27"/>
      <c r="N256" s="50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15.75" customHeight="1">
      <c r="A257" s="28"/>
      <c r="B257" s="27"/>
      <c r="C257" s="27"/>
      <c r="D257" s="27"/>
      <c r="E257" s="27"/>
      <c r="F257" s="27"/>
      <c r="G257" s="49"/>
      <c r="H257" s="28"/>
      <c r="I257" s="28"/>
      <c r="J257" s="28"/>
      <c r="L257" s="28"/>
      <c r="M257" s="27"/>
      <c r="N257" s="50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15.75" customHeight="1">
      <c r="A258" s="28"/>
      <c r="B258" s="27"/>
      <c r="C258" s="27"/>
      <c r="D258" s="27"/>
      <c r="E258" s="27"/>
      <c r="F258" s="27"/>
      <c r="G258" s="49"/>
      <c r="H258" s="28"/>
      <c r="I258" s="28"/>
      <c r="J258" s="28"/>
      <c r="L258" s="28"/>
      <c r="M258" s="27"/>
      <c r="N258" s="50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15.75" customHeight="1">
      <c r="A259" s="28"/>
      <c r="B259" s="27"/>
      <c r="C259" s="27"/>
      <c r="D259" s="27"/>
      <c r="E259" s="27"/>
      <c r="F259" s="27"/>
      <c r="G259" s="49"/>
      <c r="H259" s="28"/>
      <c r="I259" s="28"/>
      <c r="J259" s="28"/>
      <c r="L259" s="28"/>
      <c r="M259" s="27"/>
      <c r="N259" s="50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15.75" customHeight="1">
      <c r="A260" s="28"/>
      <c r="B260" s="27"/>
      <c r="C260" s="27"/>
      <c r="D260" s="27"/>
      <c r="E260" s="27"/>
      <c r="F260" s="27"/>
      <c r="G260" s="49"/>
      <c r="H260" s="28"/>
      <c r="I260" s="28"/>
      <c r="J260" s="28"/>
      <c r="L260" s="28"/>
      <c r="M260" s="27"/>
      <c r="N260" s="50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15.75" customHeight="1">
      <c r="A261" s="28"/>
      <c r="B261" s="27"/>
      <c r="C261" s="27"/>
      <c r="D261" s="27"/>
      <c r="E261" s="27"/>
      <c r="F261" s="27"/>
      <c r="G261" s="49"/>
      <c r="H261" s="28"/>
      <c r="I261" s="28"/>
      <c r="J261" s="28"/>
      <c r="L261" s="28"/>
      <c r="M261" s="27"/>
      <c r="N261" s="50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15.75" customHeight="1">
      <c r="A262" s="28"/>
      <c r="B262" s="27"/>
      <c r="C262" s="27"/>
      <c r="D262" s="27"/>
      <c r="E262" s="27"/>
      <c r="F262" s="27"/>
      <c r="G262" s="49"/>
      <c r="H262" s="28"/>
      <c r="I262" s="28"/>
      <c r="J262" s="28"/>
      <c r="L262" s="28"/>
      <c r="M262" s="27"/>
      <c r="N262" s="50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15.75" customHeight="1">
      <c r="A263" s="28"/>
      <c r="B263" s="27"/>
      <c r="C263" s="27"/>
      <c r="D263" s="27"/>
      <c r="E263" s="27"/>
      <c r="F263" s="27"/>
      <c r="G263" s="49"/>
      <c r="H263" s="28"/>
      <c r="I263" s="28"/>
      <c r="J263" s="28"/>
      <c r="L263" s="28"/>
      <c r="M263" s="27"/>
      <c r="N263" s="50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15.75" customHeight="1">
      <c r="A264" s="28"/>
      <c r="B264" s="27"/>
      <c r="C264" s="27"/>
      <c r="D264" s="27"/>
      <c r="E264" s="27"/>
      <c r="F264" s="27"/>
      <c r="G264" s="49"/>
      <c r="H264" s="28"/>
      <c r="I264" s="28"/>
      <c r="J264" s="28"/>
      <c r="L264" s="28"/>
      <c r="M264" s="27"/>
      <c r="N264" s="50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15.75" customHeight="1">
      <c r="A265" s="28"/>
      <c r="B265" s="27"/>
      <c r="C265" s="27"/>
      <c r="D265" s="27"/>
      <c r="E265" s="27"/>
      <c r="F265" s="27"/>
      <c r="G265" s="49"/>
      <c r="H265" s="28"/>
      <c r="I265" s="28"/>
      <c r="J265" s="28"/>
      <c r="L265" s="28"/>
      <c r="M265" s="27"/>
      <c r="N265" s="50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15.75" customHeight="1">
      <c r="A266" s="28"/>
      <c r="B266" s="27"/>
      <c r="C266" s="27"/>
      <c r="D266" s="27"/>
      <c r="E266" s="27"/>
      <c r="F266" s="27"/>
      <c r="G266" s="49"/>
      <c r="H266" s="28"/>
      <c r="I266" s="28"/>
      <c r="J266" s="28"/>
      <c r="L266" s="28"/>
      <c r="M266" s="27"/>
      <c r="N266" s="50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15.75" customHeight="1">
      <c r="A267" s="28"/>
      <c r="B267" s="27"/>
      <c r="C267" s="27"/>
      <c r="D267" s="27"/>
      <c r="E267" s="27"/>
      <c r="F267" s="27"/>
      <c r="G267" s="49"/>
      <c r="H267" s="28"/>
      <c r="I267" s="28"/>
      <c r="J267" s="28"/>
      <c r="L267" s="28"/>
      <c r="M267" s="27"/>
      <c r="N267" s="50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15.75" customHeight="1">
      <c r="A268" s="28"/>
      <c r="B268" s="27"/>
      <c r="C268" s="27"/>
      <c r="D268" s="27"/>
      <c r="E268" s="27"/>
      <c r="F268" s="27"/>
      <c r="G268" s="49"/>
      <c r="H268" s="28"/>
      <c r="I268" s="28"/>
      <c r="J268" s="28"/>
      <c r="L268" s="28"/>
      <c r="M268" s="27"/>
      <c r="N268" s="50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15.75" customHeight="1">
      <c r="A269" s="28"/>
      <c r="B269" s="27"/>
      <c r="C269" s="27"/>
      <c r="D269" s="27"/>
      <c r="E269" s="27"/>
      <c r="F269" s="27"/>
      <c r="G269" s="49"/>
      <c r="H269" s="28"/>
      <c r="I269" s="28"/>
      <c r="J269" s="28"/>
      <c r="L269" s="28"/>
      <c r="M269" s="27"/>
      <c r="N269" s="50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15.75" customHeight="1">
      <c r="A270" s="28"/>
      <c r="B270" s="27"/>
      <c r="C270" s="27"/>
      <c r="D270" s="27"/>
      <c r="E270" s="27"/>
      <c r="F270" s="27"/>
      <c r="G270" s="49"/>
      <c r="H270" s="28"/>
      <c r="I270" s="28"/>
      <c r="J270" s="28"/>
      <c r="L270" s="28"/>
      <c r="M270" s="27"/>
      <c r="N270" s="50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15.75" customHeight="1">
      <c r="A271" s="28"/>
      <c r="B271" s="27"/>
      <c r="C271" s="27"/>
      <c r="D271" s="27"/>
      <c r="E271" s="27"/>
      <c r="F271" s="27"/>
      <c r="G271" s="49"/>
      <c r="H271" s="28"/>
      <c r="I271" s="28"/>
      <c r="J271" s="28"/>
      <c r="L271" s="28"/>
      <c r="M271" s="27"/>
      <c r="N271" s="50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15.75" customHeight="1">
      <c r="A272" s="28"/>
      <c r="B272" s="27"/>
      <c r="C272" s="27"/>
      <c r="D272" s="27"/>
      <c r="E272" s="27"/>
      <c r="F272" s="27"/>
      <c r="G272" s="49"/>
      <c r="H272" s="28"/>
      <c r="I272" s="28"/>
      <c r="J272" s="28"/>
      <c r="L272" s="28"/>
      <c r="M272" s="27"/>
      <c r="N272" s="50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15.75" customHeight="1">
      <c r="A273" s="28"/>
      <c r="B273" s="27"/>
      <c r="C273" s="27"/>
      <c r="D273" s="27"/>
      <c r="E273" s="27"/>
      <c r="F273" s="27"/>
      <c r="G273" s="49"/>
      <c r="H273" s="28"/>
      <c r="I273" s="28"/>
      <c r="J273" s="28"/>
      <c r="L273" s="28"/>
      <c r="M273" s="27"/>
      <c r="N273" s="50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15.75" customHeight="1">
      <c r="A274" s="28"/>
      <c r="B274" s="27"/>
      <c r="C274" s="27"/>
      <c r="D274" s="27"/>
      <c r="E274" s="27"/>
      <c r="F274" s="27"/>
      <c r="G274" s="49"/>
      <c r="H274" s="28"/>
      <c r="I274" s="28"/>
      <c r="J274" s="28"/>
      <c r="L274" s="28"/>
      <c r="M274" s="27"/>
      <c r="N274" s="50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15.75" customHeight="1">
      <c r="A275" s="28"/>
      <c r="B275" s="27"/>
      <c r="C275" s="27"/>
      <c r="D275" s="27"/>
      <c r="E275" s="27"/>
      <c r="F275" s="27"/>
      <c r="G275" s="49"/>
      <c r="H275" s="28"/>
      <c r="I275" s="28"/>
      <c r="J275" s="28"/>
      <c r="L275" s="28"/>
      <c r="M275" s="27"/>
      <c r="N275" s="50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15.75" customHeight="1">
      <c r="A276" s="28"/>
      <c r="B276" s="27"/>
      <c r="C276" s="27"/>
      <c r="D276" s="27"/>
      <c r="E276" s="27"/>
      <c r="F276" s="27"/>
      <c r="G276" s="49"/>
      <c r="H276" s="28"/>
      <c r="I276" s="28"/>
      <c r="J276" s="28"/>
      <c r="L276" s="28"/>
      <c r="M276" s="27"/>
      <c r="N276" s="50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15.75" customHeight="1">
      <c r="A277" s="28"/>
      <c r="B277" s="27"/>
      <c r="C277" s="27"/>
      <c r="D277" s="27"/>
      <c r="E277" s="27"/>
      <c r="F277" s="27"/>
      <c r="G277" s="49"/>
      <c r="H277" s="28"/>
      <c r="I277" s="28"/>
      <c r="J277" s="28"/>
      <c r="L277" s="28"/>
      <c r="M277" s="27"/>
      <c r="N277" s="50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15.75" customHeight="1">
      <c r="A278" s="28"/>
      <c r="B278" s="27"/>
      <c r="C278" s="27"/>
      <c r="D278" s="27"/>
      <c r="E278" s="27"/>
      <c r="F278" s="27"/>
      <c r="G278" s="49"/>
      <c r="H278" s="28"/>
      <c r="I278" s="28"/>
      <c r="J278" s="28"/>
      <c r="L278" s="28"/>
      <c r="M278" s="27"/>
      <c r="N278" s="50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15.75" customHeight="1">
      <c r="A279" s="28"/>
      <c r="B279" s="27"/>
      <c r="C279" s="27"/>
      <c r="D279" s="27"/>
      <c r="E279" s="27"/>
      <c r="F279" s="27"/>
      <c r="G279" s="49"/>
      <c r="H279" s="28"/>
      <c r="I279" s="28"/>
      <c r="J279" s="28"/>
      <c r="L279" s="28"/>
      <c r="M279" s="27"/>
      <c r="N279" s="50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15.75" customHeight="1">
      <c r="A280" s="28"/>
      <c r="B280" s="27"/>
      <c r="C280" s="27"/>
      <c r="D280" s="27"/>
      <c r="E280" s="27"/>
      <c r="F280" s="27"/>
      <c r="G280" s="49"/>
      <c r="H280" s="28"/>
      <c r="I280" s="28"/>
      <c r="J280" s="28"/>
      <c r="L280" s="28"/>
      <c r="M280" s="27"/>
      <c r="N280" s="50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15.75" customHeight="1">
      <c r="A281" s="28"/>
      <c r="B281" s="27"/>
      <c r="C281" s="27"/>
      <c r="D281" s="27"/>
      <c r="E281" s="27"/>
      <c r="F281" s="27"/>
      <c r="G281" s="49"/>
      <c r="H281" s="28"/>
      <c r="I281" s="28"/>
      <c r="J281" s="28"/>
      <c r="L281" s="28"/>
      <c r="M281" s="27"/>
      <c r="N281" s="50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15.75" customHeight="1">
      <c r="A282" s="28"/>
      <c r="B282" s="27"/>
      <c r="C282" s="27"/>
      <c r="D282" s="27"/>
      <c r="E282" s="27"/>
      <c r="F282" s="27"/>
      <c r="G282" s="49"/>
      <c r="H282" s="28"/>
      <c r="I282" s="28"/>
      <c r="J282" s="28"/>
      <c r="L282" s="28"/>
      <c r="M282" s="27"/>
      <c r="N282" s="50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15.75" customHeight="1">
      <c r="A283" s="28"/>
      <c r="B283" s="27"/>
      <c r="C283" s="27"/>
      <c r="D283" s="27"/>
      <c r="E283" s="27"/>
      <c r="F283" s="27"/>
      <c r="G283" s="49"/>
      <c r="H283" s="28"/>
      <c r="I283" s="28"/>
      <c r="J283" s="28"/>
      <c r="L283" s="28"/>
      <c r="M283" s="27"/>
      <c r="N283" s="50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15.75" customHeight="1">
      <c r="A284" s="28"/>
      <c r="B284" s="27"/>
      <c r="C284" s="27"/>
      <c r="D284" s="27"/>
      <c r="E284" s="27"/>
      <c r="F284" s="27"/>
      <c r="G284" s="49"/>
      <c r="H284" s="28"/>
      <c r="I284" s="28"/>
      <c r="J284" s="28"/>
      <c r="L284" s="28"/>
      <c r="M284" s="27"/>
      <c r="N284" s="50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15.75" customHeight="1">
      <c r="A285" s="28"/>
      <c r="B285" s="27"/>
      <c r="C285" s="27"/>
      <c r="D285" s="27"/>
      <c r="E285" s="27"/>
      <c r="F285" s="27"/>
      <c r="G285" s="49"/>
      <c r="H285" s="28"/>
      <c r="I285" s="28"/>
      <c r="J285" s="28"/>
      <c r="L285" s="28"/>
      <c r="M285" s="27"/>
      <c r="N285" s="50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15.75" customHeight="1">
      <c r="A286" s="28"/>
      <c r="B286" s="27"/>
      <c r="C286" s="27"/>
      <c r="D286" s="27"/>
      <c r="E286" s="27"/>
      <c r="F286" s="27"/>
      <c r="G286" s="49"/>
      <c r="H286" s="28"/>
      <c r="I286" s="28"/>
      <c r="J286" s="28"/>
      <c r="L286" s="28"/>
      <c r="M286" s="27"/>
      <c r="N286" s="50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15.75" customHeight="1">
      <c r="A287" s="28"/>
      <c r="B287" s="27"/>
      <c r="C287" s="27"/>
      <c r="D287" s="27"/>
      <c r="E287" s="27"/>
      <c r="F287" s="27"/>
      <c r="G287" s="49"/>
      <c r="H287" s="28"/>
      <c r="I287" s="28"/>
      <c r="J287" s="28"/>
      <c r="L287" s="28"/>
      <c r="M287" s="27"/>
      <c r="N287" s="50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15.75" customHeight="1">
      <c r="A288" s="28"/>
      <c r="B288" s="27"/>
      <c r="C288" s="27"/>
      <c r="D288" s="27"/>
      <c r="E288" s="27"/>
      <c r="F288" s="27"/>
      <c r="G288" s="49"/>
      <c r="H288" s="28"/>
      <c r="I288" s="28"/>
      <c r="J288" s="28"/>
      <c r="L288" s="28"/>
      <c r="M288" s="27"/>
      <c r="N288" s="50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15.75" customHeight="1">
      <c r="A289" s="28"/>
      <c r="B289" s="27"/>
      <c r="C289" s="27"/>
      <c r="D289" s="27"/>
      <c r="E289" s="27"/>
      <c r="F289" s="27"/>
      <c r="G289" s="49"/>
      <c r="H289" s="28"/>
      <c r="I289" s="28"/>
      <c r="J289" s="28"/>
      <c r="L289" s="28"/>
      <c r="M289" s="27"/>
      <c r="N289" s="50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15.75" customHeight="1">
      <c r="A290" s="28"/>
      <c r="B290" s="27"/>
      <c r="C290" s="27"/>
      <c r="D290" s="27"/>
      <c r="E290" s="27"/>
      <c r="F290" s="27"/>
      <c r="G290" s="49"/>
      <c r="H290" s="28"/>
      <c r="I290" s="28"/>
      <c r="J290" s="28"/>
      <c r="L290" s="28"/>
      <c r="M290" s="27"/>
      <c r="N290" s="50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15.75" customHeight="1">
      <c r="A291" s="28"/>
      <c r="B291" s="27"/>
      <c r="C291" s="27"/>
      <c r="D291" s="27"/>
      <c r="E291" s="27"/>
      <c r="F291" s="27"/>
      <c r="G291" s="49"/>
      <c r="H291" s="28"/>
      <c r="I291" s="28"/>
      <c r="J291" s="28"/>
      <c r="L291" s="28"/>
      <c r="M291" s="27"/>
      <c r="N291" s="50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15.75" customHeight="1">
      <c r="A292" s="28"/>
      <c r="B292" s="27"/>
      <c r="C292" s="27"/>
      <c r="D292" s="27"/>
      <c r="E292" s="27"/>
      <c r="F292" s="27"/>
      <c r="G292" s="49"/>
      <c r="H292" s="28"/>
      <c r="I292" s="28"/>
      <c r="J292" s="28"/>
      <c r="L292" s="28"/>
      <c r="M292" s="27"/>
      <c r="N292" s="50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15.75" customHeight="1">
      <c r="A293" s="28"/>
      <c r="B293" s="27"/>
      <c r="C293" s="27"/>
      <c r="D293" s="27"/>
      <c r="E293" s="27"/>
      <c r="F293" s="27"/>
      <c r="G293" s="49"/>
      <c r="H293" s="28"/>
      <c r="I293" s="28"/>
      <c r="J293" s="28"/>
      <c r="L293" s="28"/>
      <c r="M293" s="27"/>
      <c r="N293" s="50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15.75" customHeight="1">
      <c r="A294" s="28"/>
      <c r="B294" s="27"/>
      <c r="C294" s="27"/>
      <c r="D294" s="27"/>
      <c r="E294" s="27"/>
      <c r="F294" s="27"/>
      <c r="G294" s="49"/>
      <c r="H294" s="28"/>
      <c r="I294" s="28"/>
      <c r="J294" s="28"/>
      <c r="L294" s="28"/>
      <c r="M294" s="27"/>
      <c r="N294" s="50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15.75" customHeight="1">
      <c r="A295" s="28"/>
      <c r="B295" s="27"/>
      <c r="C295" s="27"/>
      <c r="D295" s="27"/>
      <c r="E295" s="27"/>
      <c r="F295" s="27"/>
      <c r="G295" s="49"/>
      <c r="H295" s="28"/>
      <c r="I295" s="28"/>
      <c r="J295" s="28"/>
      <c r="L295" s="28"/>
      <c r="M295" s="27"/>
      <c r="N295" s="50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15.75" customHeight="1">
      <c r="A296" s="28"/>
      <c r="B296" s="27"/>
      <c r="C296" s="27"/>
      <c r="D296" s="27"/>
      <c r="E296" s="27"/>
      <c r="F296" s="27"/>
      <c r="G296" s="49"/>
      <c r="H296" s="28"/>
      <c r="I296" s="28"/>
      <c r="J296" s="28"/>
      <c r="L296" s="28"/>
      <c r="M296" s="27"/>
      <c r="N296" s="50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15.75" customHeight="1">
      <c r="A297" s="28"/>
      <c r="B297" s="27"/>
      <c r="C297" s="27"/>
      <c r="D297" s="27"/>
      <c r="E297" s="27"/>
      <c r="F297" s="27"/>
      <c r="G297" s="49"/>
      <c r="H297" s="28"/>
      <c r="I297" s="28"/>
      <c r="J297" s="28"/>
      <c r="L297" s="28"/>
      <c r="M297" s="27"/>
      <c r="N297" s="50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15.75" customHeight="1">
      <c r="A298" s="28"/>
      <c r="B298" s="27"/>
      <c r="C298" s="27"/>
      <c r="D298" s="27"/>
      <c r="E298" s="27"/>
      <c r="F298" s="27"/>
      <c r="G298" s="49"/>
      <c r="H298" s="28"/>
      <c r="I298" s="28"/>
      <c r="J298" s="28"/>
      <c r="L298" s="28"/>
      <c r="M298" s="27"/>
      <c r="N298" s="50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15.75" customHeight="1">
      <c r="A299" s="28"/>
      <c r="B299" s="27"/>
      <c r="C299" s="27"/>
      <c r="D299" s="27"/>
      <c r="E299" s="27"/>
      <c r="F299" s="27"/>
      <c r="G299" s="49"/>
      <c r="H299" s="28"/>
      <c r="I299" s="28"/>
      <c r="J299" s="28"/>
      <c r="L299" s="28"/>
      <c r="M299" s="27"/>
      <c r="N299" s="50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15.75" customHeight="1">
      <c r="A300" s="28"/>
      <c r="B300" s="27"/>
      <c r="C300" s="27"/>
      <c r="D300" s="27"/>
      <c r="E300" s="27"/>
      <c r="F300" s="27"/>
      <c r="G300" s="49"/>
      <c r="H300" s="28"/>
      <c r="I300" s="28"/>
      <c r="J300" s="28"/>
      <c r="L300" s="28"/>
      <c r="M300" s="27"/>
      <c r="N300" s="50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15.75" customHeight="1">
      <c r="A301" s="28"/>
      <c r="B301" s="27"/>
      <c r="C301" s="27"/>
      <c r="D301" s="27"/>
      <c r="E301" s="27"/>
      <c r="F301" s="27"/>
      <c r="G301" s="49"/>
      <c r="H301" s="28"/>
      <c r="I301" s="28"/>
      <c r="J301" s="28"/>
      <c r="L301" s="28"/>
      <c r="M301" s="27"/>
      <c r="N301" s="50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15.75" customHeight="1">
      <c r="A302" s="28"/>
      <c r="B302" s="27"/>
      <c r="C302" s="27"/>
      <c r="D302" s="27"/>
      <c r="E302" s="27"/>
      <c r="F302" s="27"/>
      <c r="G302" s="49"/>
      <c r="H302" s="28"/>
      <c r="I302" s="28"/>
      <c r="J302" s="28"/>
      <c r="L302" s="28"/>
      <c r="M302" s="27"/>
      <c r="N302" s="50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15.75" customHeight="1">
      <c r="A303" s="28"/>
      <c r="B303" s="27"/>
      <c r="C303" s="27"/>
      <c r="D303" s="27"/>
      <c r="E303" s="27"/>
      <c r="F303" s="27"/>
      <c r="G303" s="49"/>
      <c r="H303" s="28"/>
      <c r="I303" s="28"/>
      <c r="J303" s="28"/>
      <c r="L303" s="28"/>
      <c r="M303" s="27"/>
      <c r="N303" s="50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15.75" customHeight="1">
      <c r="A304" s="28"/>
      <c r="B304" s="27"/>
      <c r="C304" s="27"/>
      <c r="D304" s="27"/>
      <c r="E304" s="27"/>
      <c r="F304" s="27"/>
      <c r="G304" s="49"/>
      <c r="H304" s="28"/>
      <c r="I304" s="28"/>
      <c r="J304" s="28"/>
      <c r="L304" s="28"/>
      <c r="M304" s="27"/>
      <c r="N304" s="50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15.75" customHeight="1">
      <c r="A305" s="28"/>
      <c r="B305" s="27"/>
      <c r="C305" s="27"/>
      <c r="D305" s="27"/>
      <c r="E305" s="27"/>
      <c r="F305" s="27"/>
      <c r="G305" s="49"/>
      <c r="H305" s="28"/>
      <c r="I305" s="28"/>
      <c r="J305" s="28"/>
      <c r="L305" s="28"/>
      <c r="M305" s="27"/>
      <c r="N305" s="50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15.75" customHeight="1">
      <c r="A306" s="28"/>
      <c r="B306" s="27"/>
      <c r="C306" s="27"/>
      <c r="D306" s="27"/>
      <c r="E306" s="27"/>
      <c r="F306" s="27"/>
      <c r="G306" s="49"/>
      <c r="H306" s="28"/>
      <c r="I306" s="28"/>
      <c r="J306" s="28"/>
      <c r="L306" s="28"/>
      <c r="M306" s="27"/>
      <c r="N306" s="50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15.75" customHeight="1">
      <c r="A307" s="28"/>
      <c r="B307" s="27"/>
      <c r="C307" s="27"/>
      <c r="D307" s="27"/>
      <c r="E307" s="27"/>
      <c r="F307" s="27"/>
      <c r="G307" s="49"/>
      <c r="H307" s="28"/>
      <c r="I307" s="28"/>
      <c r="J307" s="28"/>
      <c r="L307" s="28"/>
      <c r="M307" s="27"/>
      <c r="N307" s="50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15.75" customHeight="1">
      <c r="A308" s="28"/>
      <c r="B308" s="27"/>
      <c r="C308" s="27"/>
      <c r="D308" s="27"/>
      <c r="E308" s="27"/>
      <c r="F308" s="27"/>
      <c r="G308" s="49"/>
      <c r="H308" s="28"/>
      <c r="I308" s="28"/>
      <c r="J308" s="28"/>
      <c r="L308" s="28"/>
      <c r="M308" s="27"/>
      <c r="N308" s="50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15.75" customHeight="1">
      <c r="A309" s="28"/>
      <c r="B309" s="27"/>
      <c r="C309" s="27"/>
      <c r="D309" s="27"/>
      <c r="E309" s="27"/>
      <c r="F309" s="27"/>
      <c r="G309" s="49"/>
      <c r="H309" s="28"/>
      <c r="I309" s="28"/>
      <c r="J309" s="28"/>
      <c r="L309" s="28"/>
      <c r="M309" s="27"/>
      <c r="N309" s="50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15.75" customHeight="1">
      <c r="A310" s="28"/>
      <c r="B310" s="27"/>
      <c r="C310" s="27"/>
      <c r="D310" s="27"/>
      <c r="E310" s="27"/>
      <c r="F310" s="27"/>
      <c r="G310" s="49"/>
      <c r="H310" s="28"/>
      <c r="I310" s="28"/>
      <c r="J310" s="28"/>
      <c r="L310" s="28"/>
      <c r="M310" s="27"/>
      <c r="N310" s="50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15.75" customHeight="1">
      <c r="A311" s="28"/>
      <c r="B311" s="27"/>
      <c r="C311" s="27"/>
      <c r="D311" s="27"/>
      <c r="E311" s="27"/>
      <c r="F311" s="27"/>
      <c r="G311" s="49"/>
      <c r="H311" s="28"/>
      <c r="I311" s="28"/>
      <c r="J311" s="28"/>
      <c r="L311" s="28"/>
      <c r="M311" s="27"/>
      <c r="N311" s="50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15.75" customHeight="1">
      <c r="A312" s="28"/>
      <c r="B312" s="27"/>
      <c r="C312" s="27"/>
      <c r="D312" s="27"/>
      <c r="E312" s="27"/>
      <c r="F312" s="27"/>
      <c r="G312" s="49"/>
      <c r="H312" s="28"/>
      <c r="I312" s="28"/>
      <c r="J312" s="28"/>
      <c r="L312" s="28"/>
      <c r="M312" s="27"/>
      <c r="N312" s="50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15.75" customHeight="1">
      <c r="A313" s="28"/>
      <c r="B313" s="27"/>
      <c r="C313" s="27"/>
      <c r="D313" s="27"/>
      <c r="E313" s="27"/>
      <c r="F313" s="27"/>
      <c r="G313" s="49"/>
      <c r="H313" s="28"/>
      <c r="I313" s="28"/>
      <c r="J313" s="28"/>
      <c r="L313" s="28"/>
      <c r="M313" s="27"/>
      <c r="N313" s="50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15.75" customHeight="1">
      <c r="A314" s="28"/>
      <c r="B314" s="27"/>
      <c r="C314" s="27"/>
      <c r="D314" s="27"/>
      <c r="E314" s="27"/>
      <c r="F314" s="27"/>
      <c r="G314" s="49"/>
      <c r="H314" s="28"/>
      <c r="I314" s="28"/>
      <c r="J314" s="28"/>
      <c r="L314" s="28"/>
      <c r="M314" s="27"/>
      <c r="N314" s="50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15.75" customHeight="1">
      <c r="A315" s="28"/>
      <c r="B315" s="27"/>
      <c r="C315" s="27"/>
      <c r="D315" s="27"/>
      <c r="E315" s="27"/>
      <c r="F315" s="27"/>
      <c r="G315" s="49"/>
      <c r="H315" s="28"/>
      <c r="I315" s="28"/>
      <c r="J315" s="28"/>
      <c r="L315" s="28"/>
      <c r="M315" s="27"/>
      <c r="N315" s="50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15.75" customHeight="1">
      <c r="A316" s="28"/>
      <c r="B316" s="27"/>
      <c r="C316" s="27"/>
      <c r="D316" s="27"/>
      <c r="E316" s="27"/>
      <c r="F316" s="27"/>
      <c r="G316" s="49"/>
      <c r="H316" s="28"/>
      <c r="I316" s="28"/>
      <c r="J316" s="28"/>
      <c r="L316" s="28"/>
      <c r="M316" s="27"/>
      <c r="N316" s="50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15.75" customHeight="1">
      <c r="A317" s="28"/>
      <c r="B317" s="27"/>
      <c r="C317" s="27"/>
      <c r="D317" s="27"/>
      <c r="E317" s="27"/>
      <c r="F317" s="27"/>
      <c r="G317" s="49"/>
      <c r="H317" s="28"/>
      <c r="I317" s="28"/>
      <c r="J317" s="28"/>
      <c r="L317" s="28"/>
      <c r="M317" s="27"/>
      <c r="N317" s="50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15.75" customHeight="1">
      <c r="A318" s="28"/>
      <c r="B318" s="27"/>
      <c r="C318" s="27"/>
      <c r="D318" s="27"/>
      <c r="E318" s="27"/>
      <c r="F318" s="27"/>
      <c r="G318" s="49"/>
      <c r="H318" s="28"/>
      <c r="I318" s="28"/>
      <c r="J318" s="28"/>
      <c r="L318" s="28"/>
      <c r="M318" s="27"/>
      <c r="N318" s="50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15.75" customHeight="1">
      <c r="A319" s="28"/>
      <c r="B319" s="27"/>
      <c r="C319" s="27"/>
      <c r="D319" s="27"/>
      <c r="E319" s="27"/>
      <c r="F319" s="27"/>
      <c r="G319" s="49"/>
      <c r="H319" s="28"/>
      <c r="I319" s="28"/>
      <c r="J319" s="28"/>
      <c r="L319" s="28"/>
      <c r="M319" s="27"/>
      <c r="N319" s="50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15.75" customHeight="1">
      <c r="A320" s="28"/>
      <c r="B320" s="27"/>
      <c r="C320" s="27"/>
      <c r="D320" s="27"/>
      <c r="E320" s="27"/>
      <c r="F320" s="27"/>
      <c r="G320" s="49"/>
      <c r="H320" s="28"/>
      <c r="I320" s="28"/>
      <c r="J320" s="28"/>
      <c r="L320" s="28"/>
      <c r="M320" s="27"/>
      <c r="N320" s="50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15.75" customHeight="1">
      <c r="A321" s="28"/>
      <c r="B321" s="27"/>
      <c r="C321" s="27"/>
      <c r="D321" s="27"/>
      <c r="E321" s="27"/>
      <c r="F321" s="27"/>
      <c r="G321" s="49"/>
      <c r="H321" s="28"/>
      <c r="I321" s="28"/>
      <c r="J321" s="28"/>
      <c r="L321" s="28"/>
      <c r="M321" s="27"/>
      <c r="N321" s="50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15.75" customHeight="1">
      <c r="A322" s="28"/>
      <c r="B322" s="27"/>
      <c r="C322" s="27"/>
      <c r="D322" s="27"/>
      <c r="E322" s="27"/>
      <c r="F322" s="27"/>
      <c r="G322" s="49"/>
      <c r="H322" s="28"/>
      <c r="I322" s="28"/>
      <c r="J322" s="28"/>
      <c r="L322" s="28"/>
      <c r="M322" s="27"/>
      <c r="N322" s="50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15.75" customHeight="1">
      <c r="A323" s="28"/>
      <c r="B323" s="27"/>
      <c r="C323" s="27"/>
      <c r="D323" s="27"/>
      <c r="E323" s="27"/>
      <c r="F323" s="27"/>
      <c r="G323" s="49"/>
      <c r="H323" s="28"/>
      <c r="I323" s="28"/>
      <c r="J323" s="28"/>
      <c r="L323" s="28"/>
      <c r="M323" s="27"/>
      <c r="N323" s="50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15.75" customHeight="1">
      <c r="A324" s="28"/>
      <c r="B324" s="27"/>
      <c r="C324" s="27"/>
      <c r="D324" s="27"/>
      <c r="E324" s="27"/>
      <c r="F324" s="27"/>
      <c r="G324" s="49"/>
      <c r="H324" s="28"/>
      <c r="I324" s="28"/>
      <c r="J324" s="28"/>
      <c r="L324" s="28"/>
      <c r="M324" s="27"/>
      <c r="N324" s="50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15.75" customHeight="1">
      <c r="A325" s="28"/>
      <c r="B325" s="27"/>
      <c r="C325" s="27"/>
      <c r="D325" s="27"/>
      <c r="E325" s="27"/>
      <c r="F325" s="27"/>
      <c r="G325" s="49"/>
      <c r="H325" s="28"/>
      <c r="I325" s="28"/>
      <c r="J325" s="28"/>
      <c r="L325" s="28"/>
      <c r="M325" s="27"/>
      <c r="N325" s="50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15.75" customHeight="1">
      <c r="A326" s="28"/>
      <c r="B326" s="27"/>
      <c r="C326" s="27"/>
      <c r="D326" s="27"/>
      <c r="E326" s="27"/>
      <c r="F326" s="27"/>
      <c r="G326" s="49"/>
      <c r="H326" s="28"/>
      <c r="I326" s="28"/>
      <c r="J326" s="28"/>
      <c r="L326" s="28"/>
      <c r="M326" s="27"/>
      <c r="N326" s="50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15.75" customHeight="1">
      <c r="A327" s="28"/>
      <c r="B327" s="27"/>
      <c r="C327" s="27"/>
      <c r="D327" s="27"/>
      <c r="E327" s="27"/>
      <c r="F327" s="27"/>
      <c r="G327" s="49"/>
      <c r="H327" s="28"/>
      <c r="I327" s="28"/>
      <c r="J327" s="28"/>
      <c r="L327" s="28"/>
      <c r="M327" s="27"/>
      <c r="N327" s="50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15.75" customHeight="1">
      <c r="A328" s="28"/>
      <c r="B328" s="27"/>
      <c r="C328" s="27"/>
      <c r="D328" s="27"/>
      <c r="E328" s="27"/>
      <c r="F328" s="27"/>
      <c r="G328" s="49"/>
      <c r="H328" s="28"/>
      <c r="I328" s="28"/>
      <c r="J328" s="28"/>
      <c r="L328" s="28"/>
      <c r="M328" s="27"/>
      <c r="N328" s="50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15.75" customHeight="1">
      <c r="A329" s="28"/>
      <c r="B329" s="27"/>
      <c r="C329" s="27"/>
      <c r="D329" s="27"/>
      <c r="E329" s="27"/>
      <c r="F329" s="27"/>
      <c r="G329" s="49"/>
      <c r="H329" s="28"/>
      <c r="I329" s="28"/>
      <c r="J329" s="28"/>
      <c r="L329" s="28"/>
      <c r="M329" s="27"/>
      <c r="N329" s="50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15.75" customHeight="1">
      <c r="A330" s="28"/>
      <c r="B330" s="27"/>
      <c r="C330" s="27"/>
      <c r="D330" s="27"/>
      <c r="E330" s="27"/>
      <c r="F330" s="27"/>
      <c r="G330" s="49"/>
      <c r="H330" s="28"/>
      <c r="I330" s="28"/>
      <c r="J330" s="28"/>
      <c r="L330" s="28"/>
      <c r="M330" s="27"/>
      <c r="N330" s="50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15.75" customHeight="1">
      <c r="A331" s="28"/>
      <c r="B331" s="27"/>
      <c r="C331" s="27"/>
      <c r="D331" s="27"/>
      <c r="E331" s="27"/>
      <c r="F331" s="27"/>
      <c r="G331" s="49"/>
      <c r="H331" s="28"/>
      <c r="I331" s="28"/>
      <c r="J331" s="28"/>
      <c r="L331" s="28"/>
      <c r="M331" s="27"/>
      <c r="N331" s="50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15.75" customHeight="1">
      <c r="A332" s="28"/>
      <c r="B332" s="27"/>
      <c r="C332" s="27"/>
      <c r="D332" s="27"/>
      <c r="E332" s="27"/>
      <c r="F332" s="27"/>
      <c r="G332" s="49"/>
      <c r="H332" s="28"/>
      <c r="I332" s="28"/>
      <c r="J332" s="28"/>
      <c r="L332" s="28"/>
      <c r="M332" s="27"/>
      <c r="N332" s="50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15.75" customHeight="1">
      <c r="A333" s="28"/>
      <c r="B333" s="27"/>
      <c r="C333" s="27"/>
      <c r="D333" s="27"/>
      <c r="E333" s="27"/>
      <c r="F333" s="27"/>
      <c r="G333" s="49"/>
      <c r="H333" s="28"/>
      <c r="I333" s="28"/>
      <c r="J333" s="28"/>
      <c r="L333" s="28"/>
      <c r="M333" s="27"/>
      <c r="N333" s="50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15.75" customHeight="1">
      <c r="A334" s="28"/>
      <c r="B334" s="27"/>
      <c r="C334" s="27"/>
      <c r="D334" s="27"/>
      <c r="E334" s="27"/>
      <c r="F334" s="27"/>
      <c r="G334" s="49"/>
      <c r="H334" s="28"/>
      <c r="I334" s="28"/>
      <c r="J334" s="28"/>
      <c r="L334" s="28"/>
      <c r="M334" s="27"/>
      <c r="N334" s="50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15.75" customHeight="1">
      <c r="A335" s="28"/>
      <c r="B335" s="27"/>
      <c r="C335" s="27"/>
      <c r="D335" s="27"/>
      <c r="E335" s="27"/>
      <c r="F335" s="27"/>
      <c r="G335" s="49"/>
      <c r="H335" s="28"/>
      <c r="I335" s="28"/>
      <c r="J335" s="28"/>
      <c r="L335" s="28"/>
      <c r="M335" s="27"/>
      <c r="N335" s="50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15.75" customHeight="1">
      <c r="A336" s="28"/>
      <c r="B336" s="27"/>
      <c r="C336" s="27"/>
      <c r="D336" s="27"/>
      <c r="E336" s="27"/>
      <c r="F336" s="27"/>
      <c r="G336" s="49"/>
      <c r="H336" s="28"/>
      <c r="I336" s="28"/>
      <c r="J336" s="28"/>
      <c r="L336" s="28"/>
      <c r="M336" s="27"/>
      <c r="N336" s="50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15.75" customHeight="1">
      <c r="A337" s="28"/>
      <c r="B337" s="27"/>
      <c r="C337" s="27"/>
      <c r="D337" s="27"/>
      <c r="E337" s="27"/>
      <c r="F337" s="27"/>
      <c r="G337" s="49"/>
      <c r="H337" s="28"/>
      <c r="I337" s="28"/>
      <c r="J337" s="28"/>
      <c r="L337" s="28"/>
      <c r="M337" s="27"/>
      <c r="N337" s="50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15.75" customHeight="1">
      <c r="A338" s="28"/>
      <c r="B338" s="27"/>
      <c r="C338" s="27"/>
      <c r="D338" s="27"/>
      <c r="E338" s="27"/>
      <c r="F338" s="27"/>
      <c r="G338" s="49"/>
      <c r="H338" s="28"/>
      <c r="I338" s="28"/>
      <c r="J338" s="28"/>
      <c r="L338" s="28"/>
      <c r="M338" s="27"/>
      <c r="N338" s="50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15.75" customHeight="1">
      <c r="A339" s="28"/>
      <c r="B339" s="27"/>
      <c r="C339" s="27"/>
      <c r="D339" s="27"/>
      <c r="E339" s="27"/>
      <c r="F339" s="27"/>
      <c r="G339" s="49"/>
      <c r="H339" s="28"/>
      <c r="I339" s="28"/>
      <c r="J339" s="28"/>
      <c r="L339" s="28"/>
      <c r="M339" s="27"/>
      <c r="N339" s="50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15.75" customHeight="1">
      <c r="A340" s="28"/>
      <c r="B340" s="27"/>
      <c r="C340" s="27"/>
      <c r="D340" s="27"/>
      <c r="E340" s="27"/>
      <c r="F340" s="27"/>
      <c r="G340" s="49"/>
      <c r="H340" s="28"/>
      <c r="I340" s="28"/>
      <c r="J340" s="28"/>
      <c r="L340" s="28"/>
      <c r="M340" s="27"/>
      <c r="N340" s="50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15.75" customHeight="1">
      <c r="A341" s="28"/>
      <c r="B341" s="27"/>
      <c r="C341" s="27"/>
      <c r="D341" s="27"/>
      <c r="E341" s="27"/>
      <c r="F341" s="27"/>
      <c r="G341" s="49"/>
      <c r="H341" s="28"/>
      <c r="I341" s="28"/>
      <c r="J341" s="28"/>
      <c r="L341" s="28"/>
      <c r="M341" s="27"/>
      <c r="N341" s="50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15.75" customHeight="1">
      <c r="A342" s="28"/>
      <c r="B342" s="27"/>
      <c r="C342" s="27"/>
      <c r="D342" s="27"/>
      <c r="E342" s="27"/>
      <c r="F342" s="27"/>
      <c r="G342" s="49"/>
      <c r="H342" s="28"/>
      <c r="I342" s="28"/>
      <c r="J342" s="28"/>
      <c r="L342" s="28"/>
      <c r="M342" s="27"/>
      <c r="N342" s="50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15.75" customHeight="1">
      <c r="A343" s="28"/>
      <c r="B343" s="27"/>
      <c r="C343" s="27"/>
      <c r="D343" s="27"/>
      <c r="E343" s="27"/>
      <c r="F343" s="27"/>
      <c r="G343" s="49"/>
      <c r="H343" s="28"/>
      <c r="I343" s="28"/>
      <c r="J343" s="28"/>
      <c r="L343" s="28"/>
      <c r="M343" s="27"/>
      <c r="N343" s="50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15.75" customHeight="1">
      <c r="A344" s="28"/>
      <c r="B344" s="27"/>
      <c r="C344" s="27"/>
      <c r="D344" s="27"/>
      <c r="E344" s="27"/>
      <c r="F344" s="27"/>
      <c r="G344" s="49"/>
      <c r="H344" s="28"/>
      <c r="I344" s="28"/>
      <c r="J344" s="28"/>
      <c r="L344" s="28"/>
      <c r="M344" s="27"/>
      <c r="N344" s="50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15.75" customHeight="1">
      <c r="A345" s="28"/>
      <c r="B345" s="27"/>
      <c r="C345" s="27"/>
      <c r="D345" s="27"/>
      <c r="E345" s="27"/>
      <c r="F345" s="27"/>
      <c r="G345" s="49"/>
      <c r="H345" s="28"/>
      <c r="I345" s="28"/>
      <c r="J345" s="28"/>
      <c r="L345" s="28"/>
      <c r="M345" s="27"/>
      <c r="N345" s="50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15.75" customHeight="1">
      <c r="A346" s="28"/>
      <c r="B346" s="27"/>
      <c r="C346" s="27"/>
      <c r="D346" s="27"/>
      <c r="E346" s="27"/>
      <c r="F346" s="27"/>
      <c r="G346" s="49"/>
      <c r="H346" s="28"/>
      <c r="I346" s="28"/>
      <c r="J346" s="28"/>
      <c r="L346" s="28"/>
      <c r="M346" s="27"/>
      <c r="N346" s="50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15.75" customHeight="1">
      <c r="A347" s="28"/>
      <c r="B347" s="27"/>
      <c r="C347" s="27"/>
      <c r="D347" s="27"/>
      <c r="E347" s="27"/>
      <c r="F347" s="27"/>
      <c r="G347" s="49"/>
      <c r="H347" s="28"/>
      <c r="I347" s="28"/>
      <c r="J347" s="28"/>
      <c r="L347" s="28"/>
      <c r="M347" s="27"/>
      <c r="N347" s="50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15.75" customHeight="1">
      <c r="A348" s="28"/>
      <c r="B348" s="27"/>
      <c r="C348" s="27"/>
      <c r="D348" s="27"/>
      <c r="E348" s="27"/>
      <c r="F348" s="27"/>
      <c r="G348" s="49"/>
      <c r="H348" s="28"/>
      <c r="I348" s="28"/>
      <c r="J348" s="28"/>
      <c r="L348" s="28"/>
      <c r="M348" s="27"/>
      <c r="N348" s="50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15.75" customHeight="1">
      <c r="A349" s="28"/>
      <c r="B349" s="27"/>
      <c r="C349" s="27"/>
      <c r="D349" s="27"/>
      <c r="E349" s="27"/>
      <c r="F349" s="27"/>
      <c r="G349" s="49"/>
      <c r="H349" s="28"/>
      <c r="I349" s="28"/>
      <c r="J349" s="28"/>
      <c r="L349" s="28"/>
      <c r="M349" s="27"/>
      <c r="N349" s="50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15.75" customHeight="1">
      <c r="A350" s="28"/>
      <c r="B350" s="27"/>
      <c r="C350" s="27"/>
      <c r="D350" s="27"/>
      <c r="E350" s="27"/>
      <c r="F350" s="27"/>
      <c r="G350" s="49"/>
      <c r="H350" s="28"/>
      <c r="I350" s="28"/>
      <c r="J350" s="28"/>
      <c r="L350" s="28"/>
      <c r="M350" s="27"/>
      <c r="N350" s="50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15.75" customHeight="1">
      <c r="A351" s="28"/>
      <c r="B351" s="27"/>
      <c r="C351" s="27"/>
      <c r="D351" s="27"/>
      <c r="E351" s="27"/>
      <c r="F351" s="27"/>
      <c r="G351" s="49"/>
      <c r="H351" s="28"/>
      <c r="I351" s="28"/>
      <c r="J351" s="28"/>
      <c r="L351" s="28"/>
      <c r="M351" s="27"/>
      <c r="N351" s="50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15.75" customHeight="1">
      <c r="A352" s="28"/>
      <c r="B352" s="27"/>
      <c r="C352" s="27"/>
      <c r="D352" s="27"/>
      <c r="E352" s="27"/>
      <c r="F352" s="27"/>
      <c r="G352" s="49"/>
      <c r="H352" s="28"/>
      <c r="I352" s="28"/>
      <c r="J352" s="28"/>
      <c r="L352" s="28"/>
      <c r="M352" s="27"/>
      <c r="N352" s="50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15.75" customHeight="1">
      <c r="A353" s="28"/>
      <c r="B353" s="27"/>
      <c r="C353" s="27"/>
      <c r="D353" s="27"/>
      <c r="E353" s="27"/>
      <c r="F353" s="27"/>
      <c r="G353" s="49"/>
      <c r="H353" s="28"/>
      <c r="I353" s="28"/>
      <c r="J353" s="28"/>
      <c r="L353" s="28"/>
      <c r="M353" s="27"/>
      <c r="N353" s="50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15.75" customHeight="1">
      <c r="A354" s="28"/>
      <c r="B354" s="27"/>
      <c r="C354" s="27"/>
      <c r="D354" s="27"/>
      <c r="E354" s="27"/>
      <c r="F354" s="27"/>
      <c r="G354" s="49"/>
      <c r="H354" s="28"/>
      <c r="I354" s="28"/>
      <c r="J354" s="28"/>
      <c r="L354" s="28"/>
      <c r="M354" s="27"/>
      <c r="N354" s="50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15.75" customHeight="1">
      <c r="A355" s="28"/>
      <c r="B355" s="27"/>
      <c r="C355" s="27"/>
      <c r="D355" s="27"/>
      <c r="E355" s="27"/>
      <c r="F355" s="27"/>
      <c r="G355" s="49"/>
      <c r="H355" s="28"/>
      <c r="I355" s="28"/>
      <c r="J355" s="28"/>
      <c r="L355" s="28"/>
      <c r="M355" s="27"/>
      <c r="N355" s="50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15.75" customHeight="1">
      <c r="A356" s="28"/>
      <c r="B356" s="27"/>
      <c r="C356" s="27"/>
      <c r="D356" s="27"/>
      <c r="E356" s="27"/>
      <c r="F356" s="27"/>
      <c r="G356" s="49"/>
      <c r="H356" s="28"/>
      <c r="I356" s="28"/>
      <c r="J356" s="28"/>
      <c r="L356" s="28"/>
      <c r="M356" s="27"/>
      <c r="N356" s="50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15.75" customHeight="1">
      <c r="A357" s="28"/>
      <c r="B357" s="27"/>
      <c r="C357" s="27"/>
      <c r="D357" s="27"/>
      <c r="E357" s="27"/>
      <c r="F357" s="27"/>
      <c r="G357" s="49"/>
      <c r="H357" s="28"/>
      <c r="I357" s="28"/>
      <c r="J357" s="28"/>
      <c r="L357" s="28"/>
      <c r="M357" s="27"/>
      <c r="N357" s="50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15.75" customHeight="1">
      <c r="A358" s="28"/>
      <c r="B358" s="27"/>
      <c r="C358" s="27"/>
      <c r="D358" s="27"/>
      <c r="E358" s="27"/>
      <c r="F358" s="27"/>
      <c r="G358" s="49"/>
      <c r="H358" s="28"/>
      <c r="I358" s="28"/>
      <c r="J358" s="28"/>
      <c r="L358" s="28"/>
      <c r="M358" s="27"/>
      <c r="N358" s="50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15.75" customHeight="1">
      <c r="A359" s="28"/>
      <c r="B359" s="27"/>
      <c r="C359" s="27"/>
      <c r="D359" s="27"/>
      <c r="E359" s="27"/>
      <c r="F359" s="27"/>
      <c r="G359" s="49"/>
      <c r="H359" s="28"/>
      <c r="I359" s="28"/>
      <c r="J359" s="28"/>
      <c r="L359" s="28"/>
      <c r="M359" s="27"/>
      <c r="N359" s="50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15.75" customHeight="1">
      <c r="A360" s="28"/>
      <c r="B360" s="27"/>
      <c r="C360" s="27"/>
      <c r="D360" s="27"/>
      <c r="E360" s="27"/>
      <c r="F360" s="27"/>
      <c r="G360" s="49"/>
      <c r="H360" s="28"/>
      <c r="I360" s="28"/>
      <c r="J360" s="28"/>
      <c r="L360" s="28"/>
      <c r="M360" s="27"/>
      <c r="N360" s="50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15.75" customHeight="1">
      <c r="A361" s="28"/>
      <c r="B361" s="27"/>
      <c r="C361" s="27"/>
      <c r="D361" s="27"/>
      <c r="E361" s="27"/>
      <c r="F361" s="27"/>
      <c r="G361" s="49"/>
      <c r="H361" s="28"/>
      <c r="I361" s="28"/>
      <c r="J361" s="28"/>
      <c r="L361" s="28"/>
      <c r="M361" s="27"/>
      <c r="N361" s="50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15.75" customHeight="1">
      <c r="A362" s="28"/>
      <c r="B362" s="27"/>
      <c r="C362" s="27"/>
      <c r="D362" s="27"/>
      <c r="E362" s="27"/>
      <c r="F362" s="27"/>
      <c r="G362" s="49"/>
      <c r="H362" s="28"/>
      <c r="I362" s="28"/>
      <c r="J362" s="28"/>
      <c r="L362" s="28"/>
      <c r="M362" s="27"/>
      <c r="N362" s="50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15.75" customHeight="1">
      <c r="A363" s="28"/>
      <c r="B363" s="27"/>
      <c r="C363" s="27"/>
      <c r="D363" s="27"/>
      <c r="E363" s="27"/>
      <c r="F363" s="27"/>
      <c r="G363" s="49"/>
      <c r="H363" s="28"/>
      <c r="I363" s="28"/>
      <c r="J363" s="28"/>
      <c r="L363" s="28"/>
      <c r="M363" s="27"/>
      <c r="N363" s="50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15.75" customHeight="1">
      <c r="A364" s="28"/>
      <c r="B364" s="27"/>
      <c r="C364" s="27"/>
      <c r="D364" s="27"/>
      <c r="E364" s="27"/>
      <c r="F364" s="27"/>
      <c r="G364" s="49"/>
      <c r="H364" s="28"/>
      <c r="I364" s="28"/>
      <c r="J364" s="28"/>
      <c r="L364" s="28"/>
      <c r="M364" s="27"/>
      <c r="N364" s="50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15.75" customHeight="1">
      <c r="A365" s="28"/>
      <c r="B365" s="27"/>
      <c r="C365" s="27"/>
      <c r="D365" s="27"/>
      <c r="E365" s="27"/>
      <c r="F365" s="27"/>
      <c r="G365" s="49"/>
      <c r="H365" s="28"/>
      <c r="I365" s="28"/>
      <c r="J365" s="28"/>
      <c r="L365" s="28"/>
      <c r="M365" s="27"/>
      <c r="N365" s="50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15.75" customHeight="1">
      <c r="A366" s="28"/>
      <c r="B366" s="27"/>
      <c r="C366" s="27"/>
      <c r="D366" s="27"/>
      <c r="E366" s="27"/>
      <c r="F366" s="27"/>
      <c r="G366" s="49"/>
      <c r="H366" s="28"/>
      <c r="I366" s="28"/>
      <c r="J366" s="28"/>
      <c r="L366" s="28"/>
      <c r="M366" s="27"/>
      <c r="N366" s="50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15.75" customHeight="1">
      <c r="A367" s="28"/>
      <c r="B367" s="27"/>
      <c r="C367" s="27"/>
      <c r="D367" s="27"/>
      <c r="E367" s="27"/>
      <c r="F367" s="27"/>
      <c r="G367" s="49"/>
      <c r="H367" s="28"/>
      <c r="I367" s="28"/>
      <c r="J367" s="28"/>
      <c r="L367" s="28"/>
      <c r="M367" s="27"/>
      <c r="N367" s="50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15.75" customHeight="1">
      <c r="A368" s="28"/>
      <c r="B368" s="27"/>
      <c r="C368" s="27"/>
      <c r="D368" s="27"/>
      <c r="E368" s="27"/>
      <c r="F368" s="27"/>
      <c r="G368" s="49"/>
      <c r="H368" s="28"/>
      <c r="I368" s="28"/>
      <c r="J368" s="28"/>
      <c r="L368" s="28"/>
      <c r="M368" s="27"/>
      <c r="N368" s="50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15.75" customHeight="1">
      <c r="A369" s="28"/>
      <c r="B369" s="27"/>
      <c r="C369" s="27"/>
      <c r="D369" s="27"/>
      <c r="E369" s="27"/>
      <c r="F369" s="27"/>
      <c r="G369" s="49"/>
      <c r="H369" s="28"/>
      <c r="I369" s="28"/>
      <c r="J369" s="28"/>
      <c r="L369" s="28"/>
      <c r="M369" s="27"/>
      <c r="N369" s="50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15.75" customHeight="1">
      <c r="A370" s="28"/>
      <c r="B370" s="27"/>
      <c r="C370" s="27"/>
      <c r="D370" s="27"/>
      <c r="E370" s="27"/>
      <c r="F370" s="27"/>
      <c r="G370" s="49"/>
      <c r="H370" s="28"/>
      <c r="I370" s="28"/>
      <c r="J370" s="28"/>
      <c r="L370" s="28"/>
      <c r="M370" s="27"/>
      <c r="N370" s="50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15.75" customHeight="1">
      <c r="A371" s="28"/>
      <c r="B371" s="27"/>
      <c r="C371" s="27"/>
      <c r="D371" s="27"/>
      <c r="E371" s="27"/>
      <c r="F371" s="27"/>
      <c r="G371" s="49"/>
      <c r="H371" s="28"/>
      <c r="I371" s="28"/>
      <c r="J371" s="28"/>
      <c r="L371" s="28"/>
      <c r="M371" s="27"/>
      <c r="N371" s="50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15.75" customHeight="1">
      <c r="A372" s="28"/>
      <c r="B372" s="27"/>
      <c r="C372" s="27"/>
      <c r="D372" s="27"/>
      <c r="E372" s="27"/>
      <c r="F372" s="27"/>
      <c r="G372" s="49"/>
      <c r="H372" s="28"/>
      <c r="I372" s="28"/>
      <c r="J372" s="28"/>
      <c r="L372" s="28"/>
      <c r="M372" s="27"/>
      <c r="N372" s="50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15.75" customHeight="1">
      <c r="A373" s="28"/>
      <c r="B373" s="27"/>
      <c r="C373" s="27"/>
      <c r="D373" s="27"/>
      <c r="E373" s="27"/>
      <c r="F373" s="27"/>
      <c r="G373" s="49"/>
      <c r="H373" s="28"/>
      <c r="I373" s="28"/>
      <c r="J373" s="28"/>
      <c r="L373" s="28"/>
      <c r="M373" s="27"/>
      <c r="N373" s="50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15.75" customHeight="1">
      <c r="A374" s="28"/>
      <c r="B374" s="27"/>
      <c r="C374" s="27"/>
      <c r="D374" s="27"/>
      <c r="E374" s="27"/>
      <c r="F374" s="27"/>
      <c r="G374" s="49"/>
      <c r="H374" s="28"/>
      <c r="I374" s="28"/>
      <c r="J374" s="28"/>
      <c r="L374" s="28"/>
      <c r="M374" s="27"/>
      <c r="N374" s="50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15.75" customHeight="1">
      <c r="A375" s="28"/>
      <c r="B375" s="27"/>
      <c r="C375" s="27"/>
      <c r="D375" s="27"/>
      <c r="E375" s="27"/>
      <c r="F375" s="27"/>
      <c r="G375" s="49"/>
      <c r="H375" s="28"/>
      <c r="I375" s="28"/>
      <c r="J375" s="28"/>
      <c r="L375" s="28"/>
      <c r="M375" s="27"/>
      <c r="N375" s="50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15.75" customHeight="1">
      <c r="A376" s="28"/>
      <c r="B376" s="27"/>
      <c r="C376" s="27"/>
      <c r="D376" s="27"/>
      <c r="E376" s="27"/>
      <c r="F376" s="27"/>
      <c r="G376" s="49"/>
      <c r="H376" s="28"/>
      <c r="I376" s="28"/>
      <c r="J376" s="28"/>
      <c r="L376" s="28"/>
      <c r="M376" s="27"/>
      <c r="N376" s="50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15.75" customHeight="1">
      <c r="A377" s="28"/>
      <c r="B377" s="27"/>
      <c r="C377" s="27"/>
      <c r="D377" s="27"/>
      <c r="E377" s="27"/>
      <c r="F377" s="27"/>
      <c r="G377" s="49"/>
      <c r="H377" s="28"/>
      <c r="I377" s="28"/>
      <c r="J377" s="28"/>
      <c r="L377" s="28"/>
      <c r="M377" s="27"/>
      <c r="N377" s="50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15.75" customHeight="1">
      <c r="A378" s="28"/>
      <c r="B378" s="27"/>
      <c r="C378" s="27"/>
      <c r="D378" s="27"/>
      <c r="E378" s="27"/>
      <c r="F378" s="27"/>
      <c r="G378" s="49"/>
      <c r="H378" s="28"/>
      <c r="I378" s="28"/>
      <c r="J378" s="28"/>
      <c r="L378" s="28"/>
      <c r="M378" s="27"/>
      <c r="N378" s="50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15.75" customHeight="1">
      <c r="A379" s="28"/>
      <c r="B379" s="27"/>
      <c r="C379" s="27"/>
      <c r="D379" s="27"/>
      <c r="E379" s="27"/>
      <c r="F379" s="27"/>
      <c r="G379" s="49"/>
      <c r="H379" s="28"/>
      <c r="I379" s="28"/>
      <c r="J379" s="28"/>
      <c r="L379" s="28"/>
      <c r="M379" s="27"/>
      <c r="N379" s="50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15.75" customHeight="1">
      <c r="A380" s="28"/>
      <c r="B380" s="27"/>
      <c r="C380" s="27"/>
      <c r="D380" s="27"/>
      <c r="E380" s="27"/>
      <c r="F380" s="27"/>
      <c r="G380" s="49"/>
      <c r="H380" s="28"/>
      <c r="I380" s="28"/>
      <c r="J380" s="28"/>
      <c r="L380" s="28"/>
      <c r="M380" s="27"/>
      <c r="N380" s="50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15.75" customHeight="1">
      <c r="A381" s="28"/>
      <c r="B381" s="27"/>
      <c r="C381" s="27"/>
      <c r="D381" s="27"/>
      <c r="E381" s="27"/>
      <c r="F381" s="27"/>
      <c r="G381" s="49"/>
      <c r="H381" s="28"/>
      <c r="I381" s="28"/>
      <c r="J381" s="28"/>
      <c r="L381" s="28"/>
      <c r="M381" s="27"/>
      <c r="N381" s="50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15.75" customHeight="1">
      <c r="A382" s="28"/>
      <c r="B382" s="27"/>
      <c r="C382" s="27"/>
      <c r="D382" s="27"/>
      <c r="E382" s="27"/>
      <c r="F382" s="27"/>
      <c r="G382" s="49"/>
      <c r="H382" s="28"/>
      <c r="I382" s="28"/>
      <c r="J382" s="28"/>
      <c r="L382" s="28"/>
      <c r="M382" s="27"/>
      <c r="N382" s="50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15.75" customHeight="1">
      <c r="A383" s="28"/>
      <c r="B383" s="27"/>
      <c r="C383" s="27"/>
      <c r="D383" s="27"/>
      <c r="E383" s="27"/>
      <c r="F383" s="27"/>
      <c r="G383" s="49"/>
      <c r="H383" s="28"/>
      <c r="I383" s="28"/>
      <c r="J383" s="28"/>
      <c r="L383" s="28"/>
      <c r="M383" s="27"/>
      <c r="N383" s="50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15.75" customHeight="1">
      <c r="A384" s="28"/>
      <c r="B384" s="27"/>
      <c r="C384" s="27"/>
      <c r="D384" s="27"/>
      <c r="E384" s="27"/>
      <c r="F384" s="27"/>
      <c r="G384" s="49"/>
      <c r="H384" s="28"/>
      <c r="I384" s="28"/>
      <c r="J384" s="28"/>
      <c r="L384" s="28"/>
      <c r="M384" s="27"/>
      <c r="N384" s="50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15.75" customHeight="1">
      <c r="A385" s="28"/>
      <c r="B385" s="27"/>
      <c r="C385" s="27"/>
      <c r="D385" s="27"/>
      <c r="E385" s="27"/>
      <c r="F385" s="27"/>
      <c r="G385" s="49"/>
      <c r="H385" s="28"/>
      <c r="I385" s="28"/>
      <c r="J385" s="28"/>
      <c r="L385" s="28"/>
      <c r="M385" s="27"/>
      <c r="N385" s="50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15.75" customHeight="1">
      <c r="A386" s="28"/>
      <c r="B386" s="27"/>
      <c r="C386" s="27"/>
      <c r="D386" s="27"/>
      <c r="E386" s="27"/>
      <c r="F386" s="27"/>
      <c r="G386" s="49"/>
      <c r="H386" s="28"/>
      <c r="I386" s="28"/>
      <c r="J386" s="28"/>
      <c r="L386" s="28"/>
      <c r="M386" s="27"/>
      <c r="N386" s="50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15.75" customHeight="1">
      <c r="A387" s="28"/>
      <c r="B387" s="27"/>
      <c r="C387" s="27"/>
      <c r="D387" s="27"/>
      <c r="E387" s="27"/>
      <c r="F387" s="27"/>
      <c r="G387" s="49"/>
      <c r="H387" s="28"/>
      <c r="I387" s="28"/>
      <c r="J387" s="28"/>
      <c r="L387" s="28"/>
      <c r="M387" s="27"/>
      <c r="N387" s="50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15.75" customHeight="1">
      <c r="A388" s="28"/>
      <c r="B388" s="27"/>
      <c r="C388" s="27"/>
      <c r="D388" s="27"/>
      <c r="E388" s="27"/>
      <c r="F388" s="27"/>
      <c r="G388" s="49"/>
      <c r="H388" s="28"/>
      <c r="I388" s="28"/>
      <c r="J388" s="28"/>
      <c r="L388" s="28"/>
      <c r="M388" s="27"/>
      <c r="N388" s="50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15.75" customHeight="1">
      <c r="A389" s="28"/>
      <c r="B389" s="27"/>
      <c r="C389" s="27"/>
      <c r="D389" s="27"/>
      <c r="E389" s="27"/>
      <c r="F389" s="27"/>
      <c r="G389" s="49"/>
      <c r="H389" s="28"/>
      <c r="I389" s="28"/>
      <c r="J389" s="28"/>
      <c r="L389" s="28"/>
      <c r="M389" s="27"/>
      <c r="N389" s="50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15.75" customHeight="1">
      <c r="A390" s="28"/>
      <c r="B390" s="27"/>
      <c r="C390" s="27"/>
      <c r="D390" s="27"/>
      <c r="E390" s="27"/>
      <c r="F390" s="27"/>
      <c r="G390" s="49"/>
      <c r="H390" s="28"/>
      <c r="I390" s="28"/>
      <c r="J390" s="28"/>
      <c r="L390" s="28"/>
      <c r="M390" s="27"/>
      <c r="N390" s="50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15.75" customHeight="1">
      <c r="A391" s="28"/>
      <c r="B391" s="27"/>
      <c r="C391" s="27"/>
      <c r="D391" s="27"/>
      <c r="E391" s="27"/>
      <c r="F391" s="27"/>
      <c r="G391" s="49"/>
      <c r="H391" s="28"/>
      <c r="I391" s="28"/>
      <c r="J391" s="28"/>
      <c r="L391" s="28"/>
      <c r="M391" s="27"/>
      <c r="N391" s="50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15.75" customHeight="1">
      <c r="A392" s="28"/>
      <c r="B392" s="27"/>
      <c r="C392" s="27"/>
      <c r="D392" s="27"/>
      <c r="E392" s="27"/>
      <c r="F392" s="27"/>
      <c r="G392" s="49"/>
      <c r="H392" s="28"/>
      <c r="I392" s="28"/>
      <c r="J392" s="28"/>
      <c r="L392" s="28"/>
      <c r="M392" s="27"/>
      <c r="N392" s="50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15.75" customHeight="1">
      <c r="A393" s="28"/>
      <c r="B393" s="27"/>
      <c r="C393" s="27"/>
      <c r="D393" s="27"/>
      <c r="E393" s="27"/>
      <c r="F393" s="27"/>
      <c r="G393" s="49"/>
      <c r="H393" s="28"/>
      <c r="I393" s="28"/>
      <c r="J393" s="28"/>
      <c r="L393" s="28"/>
      <c r="M393" s="27"/>
      <c r="N393" s="50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15.75" customHeight="1">
      <c r="A394" s="28"/>
      <c r="B394" s="27"/>
      <c r="C394" s="27"/>
      <c r="D394" s="27"/>
      <c r="E394" s="27"/>
      <c r="F394" s="27"/>
      <c r="G394" s="49"/>
      <c r="H394" s="28"/>
      <c r="I394" s="28"/>
      <c r="J394" s="28"/>
      <c r="L394" s="28"/>
      <c r="M394" s="27"/>
      <c r="N394" s="50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15.75" customHeight="1">
      <c r="A395" s="28"/>
      <c r="B395" s="27"/>
      <c r="C395" s="27"/>
      <c r="D395" s="27"/>
      <c r="E395" s="27"/>
      <c r="F395" s="27"/>
      <c r="G395" s="49"/>
      <c r="H395" s="28"/>
      <c r="I395" s="28"/>
      <c r="J395" s="28"/>
      <c r="L395" s="28"/>
      <c r="M395" s="27"/>
      <c r="N395" s="50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15.75" customHeight="1">
      <c r="A396" s="28"/>
      <c r="B396" s="27"/>
      <c r="C396" s="27"/>
      <c r="D396" s="27"/>
      <c r="E396" s="27"/>
      <c r="F396" s="27"/>
      <c r="G396" s="49"/>
      <c r="H396" s="28"/>
      <c r="I396" s="28"/>
      <c r="J396" s="28"/>
      <c r="L396" s="28"/>
      <c r="M396" s="27"/>
      <c r="N396" s="50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15.75" customHeight="1">
      <c r="A397" s="28"/>
      <c r="B397" s="27"/>
      <c r="C397" s="27"/>
      <c r="D397" s="27"/>
      <c r="E397" s="27"/>
      <c r="F397" s="27"/>
      <c r="G397" s="49"/>
      <c r="H397" s="28"/>
      <c r="I397" s="28"/>
      <c r="J397" s="28"/>
      <c r="L397" s="28"/>
      <c r="M397" s="27"/>
      <c r="N397" s="50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15.75" customHeight="1">
      <c r="A398" s="28"/>
      <c r="B398" s="27"/>
      <c r="C398" s="27"/>
      <c r="D398" s="27"/>
      <c r="E398" s="27"/>
      <c r="F398" s="27"/>
      <c r="G398" s="49"/>
      <c r="H398" s="28"/>
      <c r="I398" s="28"/>
      <c r="J398" s="28"/>
      <c r="L398" s="28"/>
      <c r="M398" s="27"/>
      <c r="N398" s="50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15.75" customHeight="1">
      <c r="A399" s="28"/>
      <c r="B399" s="27"/>
      <c r="C399" s="27"/>
      <c r="D399" s="27"/>
      <c r="E399" s="27"/>
      <c r="F399" s="27"/>
      <c r="G399" s="49"/>
      <c r="H399" s="28"/>
      <c r="I399" s="28"/>
      <c r="J399" s="28"/>
      <c r="L399" s="28"/>
      <c r="M399" s="27"/>
      <c r="N399" s="50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15.75" customHeight="1">
      <c r="A400" s="28"/>
      <c r="B400" s="27"/>
      <c r="C400" s="27"/>
      <c r="D400" s="27"/>
      <c r="E400" s="27"/>
      <c r="F400" s="27"/>
      <c r="G400" s="49"/>
      <c r="H400" s="28"/>
      <c r="I400" s="28"/>
      <c r="J400" s="28"/>
      <c r="L400" s="28"/>
      <c r="M400" s="27"/>
      <c r="N400" s="50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15.75" customHeight="1">
      <c r="A401" s="28"/>
      <c r="B401" s="27"/>
      <c r="C401" s="27"/>
      <c r="D401" s="27"/>
      <c r="E401" s="27"/>
      <c r="F401" s="27"/>
      <c r="G401" s="49"/>
      <c r="H401" s="28"/>
      <c r="I401" s="28"/>
      <c r="J401" s="28"/>
      <c r="L401" s="28"/>
      <c r="M401" s="27"/>
      <c r="N401" s="50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15.75" customHeight="1">
      <c r="A402" s="28"/>
      <c r="B402" s="27"/>
      <c r="C402" s="27"/>
      <c r="D402" s="27"/>
      <c r="E402" s="27"/>
      <c r="F402" s="27"/>
      <c r="G402" s="49"/>
      <c r="H402" s="28"/>
      <c r="I402" s="28"/>
      <c r="J402" s="28"/>
      <c r="L402" s="28"/>
      <c r="M402" s="27"/>
      <c r="N402" s="50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15.75" customHeight="1">
      <c r="A403" s="28"/>
      <c r="B403" s="27"/>
      <c r="C403" s="27"/>
      <c r="D403" s="27"/>
      <c r="E403" s="27"/>
      <c r="F403" s="27"/>
      <c r="G403" s="49"/>
      <c r="H403" s="28"/>
      <c r="I403" s="28"/>
      <c r="J403" s="28"/>
      <c r="L403" s="28"/>
      <c r="M403" s="27"/>
      <c r="N403" s="50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15.75" customHeight="1">
      <c r="A404" s="28"/>
      <c r="B404" s="27"/>
      <c r="C404" s="27"/>
      <c r="D404" s="27"/>
      <c r="E404" s="27"/>
      <c r="F404" s="27"/>
      <c r="G404" s="49"/>
      <c r="H404" s="28"/>
      <c r="I404" s="28"/>
      <c r="J404" s="28"/>
      <c r="L404" s="28"/>
      <c r="M404" s="27"/>
      <c r="N404" s="50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15.75" customHeight="1">
      <c r="A405" s="28"/>
      <c r="B405" s="27"/>
      <c r="C405" s="27"/>
      <c r="D405" s="27"/>
      <c r="E405" s="27"/>
      <c r="F405" s="27"/>
      <c r="G405" s="49"/>
      <c r="H405" s="28"/>
      <c r="I405" s="28"/>
      <c r="J405" s="28"/>
      <c r="L405" s="28"/>
      <c r="M405" s="27"/>
      <c r="N405" s="50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15.75" customHeight="1">
      <c r="A406" s="28"/>
      <c r="B406" s="27"/>
      <c r="C406" s="27"/>
      <c r="D406" s="27"/>
      <c r="E406" s="27"/>
      <c r="F406" s="27"/>
      <c r="G406" s="49"/>
      <c r="H406" s="28"/>
      <c r="I406" s="28"/>
      <c r="J406" s="28"/>
      <c r="L406" s="28"/>
      <c r="M406" s="27"/>
      <c r="N406" s="50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15.75" customHeight="1">
      <c r="A407" s="28"/>
      <c r="B407" s="27"/>
      <c r="C407" s="27"/>
      <c r="D407" s="27"/>
      <c r="E407" s="27"/>
      <c r="F407" s="27"/>
      <c r="G407" s="49"/>
      <c r="H407" s="28"/>
      <c r="I407" s="28"/>
      <c r="J407" s="28"/>
      <c r="L407" s="28"/>
      <c r="M407" s="27"/>
      <c r="N407" s="50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15.75" customHeight="1">
      <c r="A408" s="28"/>
      <c r="B408" s="27"/>
      <c r="C408" s="27"/>
      <c r="D408" s="27"/>
      <c r="E408" s="27"/>
      <c r="F408" s="27"/>
      <c r="G408" s="49"/>
      <c r="H408" s="28"/>
      <c r="I408" s="28"/>
      <c r="J408" s="28"/>
      <c r="L408" s="28"/>
      <c r="M408" s="27"/>
      <c r="N408" s="50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15.75" customHeight="1">
      <c r="A409" s="28"/>
      <c r="B409" s="27"/>
      <c r="C409" s="27"/>
      <c r="D409" s="27"/>
      <c r="E409" s="27"/>
      <c r="F409" s="27"/>
      <c r="G409" s="49"/>
      <c r="H409" s="28"/>
      <c r="I409" s="28"/>
      <c r="J409" s="28"/>
      <c r="L409" s="28"/>
      <c r="M409" s="27"/>
      <c r="N409" s="50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15.75" customHeight="1">
      <c r="A410" s="28"/>
      <c r="B410" s="27"/>
      <c r="C410" s="27"/>
      <c r="D410" s="27"/>
      <c r="E410" s="27"/>
      <c r="F410" s="27"/>
      <c r="G410" s="49"/>
      <c r="H410" s="28"/>
      <c r="I410" s="28"/>
      <c r="J410" s="28"/>
      <c r="L410" s="28"/>
      <c r="M410" s="27"/>
      <c r="N410" s="50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15.75" customHeight="1">
      <c r="A411" s="28"/>
      <c r="B411" s="27"/>
      <c r="C411" s="27"/>
      <c r="D411" s="27"/>
      <c r="E411" s="27"/>
      <c r="F411" s="27"/>
      <c r="G411" s="49"/>
      <c r="H411" s="28"/>
      <c r="I411" s="28"/>
      <c r="J411" s="28"/>
      <c r="L411" s="28"/>
      <c r="M411" s="27"/>
      <c r="N411" s="50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15.75" customHeight="1">
      <c r="A412" s="28"/>
      <c r="B412" s="27"/>
      <c r="C412" s="27"/>
      <c r="D412" s="27"/>
      <c r="E412" s="27"/>
      <c r="F412" s="27"/>
      <c r="G412" s="49"/>
      <c r="H412" s="28"/>
      <c r="I412" s="28"/>
      <c r="J412" s="28"/>
      <c r="L412" s="28"/>
      <c r="M412" s="27"/>
      <c r="N412" s="50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15.75" customHeight="1">
      <c r="A413" s="28"/>
      <c r="B413" s="27"/>
      <c r="C413" s="27"/>
      <c r="D413" s="27"/>
      <c r="E413" s="27"/>
      <c r="F413" s="27"/>
      <c r="G413" s="49"/>
      <c r="H413" s="28"/>
      <c r="I413" s="28"/>
      <c r="J413" s="28"/>
      <c r="L413" s="28"/>
      <c r="M413" s="27"/>
      <c r="N413" s="50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15.75" customHeight="1">
      <c r="A414" s="28"/>
      <c r="B414" s="27"/>
      <c r="C414" s="27"/>
      <c r="D414" s="27"/>
      <c r="E414" s="27"/>
      <c r="F414" s="27"/>
      <c r="G414" s="49"/>
      <c r="H414" s="28"/>
      <c r="I414" s="28"/>
      <c r="J414" s="28"/>
      <c r="L414" s="28"/>
      <c r="M414" s="27"/>
      <c r="N414" s="50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15.75" customHeight="1">
      <c r="A415" s="28"/>
      <c r="B415" s="27"/>
      <c r="C415" s="27"/>
      <c r="D415" s="27"/>
      <c r="E415" s="27"/>
      <c r="F415" s="27"/>
      <c r="G415" s="49"/>
      <c r="H415" s="28"/>
      <c r="I415" s="28"/>
      <c r="J415" s="28"/>
      <c r="L415" s="28"/>
      <c r="M415" s="27"/>
      <c r="N415" s="50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15.75" customHeight="1">
      <c r="A416" s="28"/>
      <c r="B416" s="27"/>
      <c r="C416" s="27"/>
      <c r="D416" s="27"/>
      <c r="E416" s="27"/>
      <c r="F416" s="27"/>
      <c r="G416" s="49"/>
      <c r="H416" s="28"/>
      <c r="I416" s="28"/>
      <c r="J416" s="28"/>
      <c r="L416" s="28"/>
      <c r="M416" s="27"/>
      <c r="N416" s="50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15.75" customHeight="1">
      <c r="A417" s="28"/>
      <c r="B417" s="27"/>
      <c r="C417" s="27"/>
      <c r="D417" s="27"/>
      <c r="E417" s="27"/>
      <c r="F417" s="27"/>
      <c r="G417" s="49"/>
      <c r="H417" s="28"/>
      <c r="I417" s="28"/>
      <c r="J417" s="28"/>
      <c r="L417" s="28"/>
      <c r="M417" s="27"/>
      <c r="N417" s="50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15.75" customHeight="1">
      <c r="A418" s="28"/>
      <c r="B418" s="27"/>
      <c r="C418" s="27"/>
      <c r="D418" s="27"/>
      <c r="E418" s="27"/>
      <c r="F418" s="27"/>
      <c r="G418" s="49"/>
      <c r="H418" s="28"/>
      <c r="I418" s="28"/>
      <c r="J418" s="28"/>
      <c r="L418" s="28"/>
      <c r="M418" s="27"/>
      <c r="N418" s="50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15.75" customHeight="1">
      <c r="A419" s="28"/>
      <c r="B419" s="27"/>
      <c r="C419" s="27"/>
      <c r="D419" s="27"/>
      <c r="E419" s="27"/>
      <c r="F419" s="27"/>
      <c r="G419" s="49"/>
      <c r="H419" s="28"/>
      <c r="I419" s="28"/>
      <c r="J419" s="28"/>
      <c r="L419" s="28"/>
      <c r="M419" s="27"/>
      <c r="N419" s="50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15.75" customHeight="1">
      <c r="A420" s="28"/>
      <c r="B420" s="27"/>
      <c r="C420" s="27"/>
      <c r="D420" s="27"/>
      <c r="E420" s="27"/>
      <c r="F420" s="27"/>
      <c r="G420" s="49"/>
      <c r="H420" s="28"/>
      <c r="I420" s="28"/>
      <c r="J420" s="28"/>
      <c r="L420" s="28"/>
      <c r="M420" s="27"/>
      <c r="N420" s="50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15.75" customHeight="1">
      <c r="A421" s="28"/>
      <c r="B421" s="27"/>
      <c r="C421" s="27"/>
      <c r="D421" s="27"/>
      <c r="E421" s="27"/>
      <c r="F421" s="27"/>
      <c r="G421" s="49"/>
      <c r="H421" s="28"/>
      <c r="I421" s="28"/>
      <c r="J421" s="28"/>
      <c r="L421" s="28"/>
      <c r="M421" s="27"/>
      <c r="N421" s="50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15.75" customHeight="1">
      <c r="A422" s="28"/>
      <c r="B422" s="27"/>
      <c r="C422" s="27"/>
      <c r="D422" s="27"/>
      <c r="E422" s="27"/>
      <c r="F422" s="27"/>
      <c r="G422" s="49"/>
      <c r="H422" s="28"/>
      <c r="I422" s="28"/>
      <c r="J422" s="28"/>
      <c r="L422" s="28"/>
      <c r="M422" s="27"/>
      <c r="N422" s="50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15.75" customHeight="1">
      <c r="A423" s="28"/>
      <c r="B423" s="27"/>
      <c r="C423" s="27"/>
      <c r="D423" s="27"/>
      <c r="E423" s="27"/>
      <c r="F423" s="27"/>
      <c r="G423" s="49"/>
      <c r="H423" s="28"/>
      <c r="I423" s="28"/>
      <c r="J423" s="28"/>
      <c r="L423" s="28"/>
      <c r="M423" s="27"/>
      <c r="N423" s="50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15.75" customHeight="1">
      <c r="A424" s="28"/>
      <c r="B424" s="27"/>
      <c r="C424" s="27"/>
      <c r="D424" s="27"/>
      <c r="E424" s="27"/>
      <c r="F424" s="27"/>
      <c r="G424" s="49"/>
      <c r="H424" s="28"/>
      <c r="I424" s="28"/>
      <c r="J424" s="28"/>
      <c r="L424" s="28"/>
      <c r="M424" s="27"/>
      <c r="N424" s="50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15.75" customHeight="1">
      <c r="A425" s="28"/>
      <c r="B425" s="27"/>
      <c r="C425" s="27"/>
      <c r="D425" s="27"/>
      <c r="E425" s="27"/>
      <c r="F425" s="27"/>
      <c r="G425" s="49"/>
      <c r="H425" s="28"/>
      <c r="I425" s="28"/>
      <c r="J425" s="28"/>
      <c r="L425" s="28"/>
      <c r="M425" s="27"/>
      <c r="N425" s="50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15.75" customHeight="1">
      <c r="A426" s="28"/>
      <c r="B426" s="27"/>
      <c r="C426" s="27"/>
      <c r="D426" s="27"/>
      <c r="E426" s="27"/>
      <c r="F426" s="27"/>
      <c r="G426" s="49"/>
      <c r="H426" s="28"/>
      <c r="I426" s="28"/>
      <c r="J426" s="28"/>
      <c r="L426" s="28"/>
      <c r="M426" s="27"/>
      <c r="N426" s="50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15.75" customHeight="1">
      <c r="A427" s="28"/>
      <c r="B427" s="27"/>
      <c r="C427" s="27"/>
      <c r="D427" s="27"/>
      <c r="E427" s="27"/>
      <c r="F427" s="27"/>
      <c r="G427" s="49"/>
      <c r="H427" s="28"/>
      <c r="I427" s="28"/>
      <c r="J427" s="28"/>
      <c r="L427" s="28"/>
      <c r="M427" s="27"/>
      <c r="N427" s="50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15.75" customHeight="1">
      <c r="A428" s="28"/>
      <c r="B428" s="27"/>
      <c r="C428" s="27"/>
      <c r="D428" s="27"/>
      <c r="E428" s="27"/>
      <c r="F428" s="27"/>
      <c r="G428" s="49"/>
      <c r="H428" s="28"/>
      <c r="I428" s="28"/>
      <c r="J428" s="28"/>
      <c r="L428" s="28"/>
      <c r="M428" s="27"/>
      <c r="N428" s="50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15.75" customHeight="1">
      <c r="A429" s="28"/>
      <c r="B429" s="27"/>
      <c r="C429" s="27"/>
      <c r="D429" s="27"/>
      <c r="E429" s="27"/>
      <c r="F429" s="27"/>
      <c r="G429" s="49"/>
      <c r="H429" s="28"/>
      <c r="I429" s="28"/>
      <c r="J429" s="28"/>
      <c r="L429" s="28"/>
      <c r="M429" s="27"/>
      <c r="N429" s="50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15.75" customHeight="1">
      <c r="A430" s="28"/>
      <c r="B430" s="27"/>
      <c r="C430" s="27"/>
      <c r="D430" s="27"/>
      <c r="E430" s="27"/>
      <c r="F430" s="27"/>
      <c r="G430" s="49"/>
      <c r="H430" s="28"/>
      <c r="I430" s="28"/>
      <c r="J430" s="28"/>
      <c r="L430" s="28"/>
      <c r="M430" s="27"/>
      <c r="N430" s="50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15.75" customHeight="1">
      <c r="A431" s="28"/>
      <c r="B431" s="27"/>
      <c r="C431" s="27"/>
      <c r="D431" s="27"/>
      <c r="E431" s="27"/>
      <c r="F431" s="27"/>
      <c r="G431" s="49"/>
      <c r="H431" s="28"/>
      <c r="I431" s="28"/>
      <c r="J431" s="28"/>
      <c r="L431" s="28"/>
      <c r="M431" s="27"/>
      <c r="N431" s="50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15.75" customHeight="1">
      <c r="A432" s="28"/>
      <c r="B432" s="27"/>
      <c r="C432" s="27"/>
      <c r="D432" s="27"/>
      <c r="E432" s="27"/>
      <c r="F432" s="27"/>
      <c r="G432" s="49"/>
      <c r="H432" s="28"/>
      <c r="I432" s="28"/>
      <c r="J432" s="28"/>
      <c r="L432" s="28"/>
      <c r="M432" s="27"/>
      <c r="N432" s="50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15.75" customHeight="1">
      <c r="A433" s="28"/>
      <c r="B433" s="27"/>
      <c r="C433" s="27"/>
      <c r="D433" s="27"/>
      <c r="E433" s="27"/>
      <c r="F433" s="27"/>
      <c r="G433" s="49"/>
      <c r="H433" s="28"/>
      <c r="I433" s="28"/>
      <c r="J433" s="28"/>
      <c r="L433" s="28"/>
      <c r="M433" s="27"/>
      <c r="N433" s="50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15.75" customHeight="1">
      <c r="A434" s="28"/>
      <c r="B434" s="27"/>
      <c r="C434" s="27"/>
      <c r="D434" s="27"/>
      <c r="E434" s="27"/>
      <c r="F434" s="27"/>
      <c r="G434" s="49"/>
      <c r="H434" s="28"/>
      <c r="I434" s="28"/>
      <c r="J434" s="28"/>
      <c r="L434" s="28"/>
      <c r="M434" s="27"/>
      <c r="N434" s="50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15.75" customHeight="1">
      <c r="A435" s="28"/>
      <c r="B435" s="27"/>
      <c r="C435" s="27"/>
      <c r="D435" s="27"/>
      <c r="E435" s="27"/>
      <c r="F435" s="27"/>
      <c r="G435" s="49"/>
      <c r="H435" s="28"/>
      <c r="I435" s="28"/>
      <c r="J435" s="28"/>
      <c r="L435" s="28"/>
      <c r="M435" s="27"/>
      <c r="N435" s="50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15.75" customHeight="1">
      <c r="A436" s="28"/>
      <c r="B436" s="27"/>
      <c r="C436" s="27"/>
      <c r="D436" s="27"/>
      <c r="E436" s="27"/>
      <c r="F436" s="27"/>
      <c r="G436" s="49"/>
      <c r="H436" s="28"/>
      <c r="I436" s="28"/>
      <c r="J436" s="28"/>
      <c r="L436" s="28"/>
      <c r="M436" s="27"/>
      <c r="N436" s="50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15.75" customHeight="1">
      <c r="A437" s="28"/>
      <c r="B437" s="27"/>
      <c r="C437" s="27"/>
      <c r="D437" s="27"/>
      <c r="E437" s="27"/>
      <c r="F437" s="27"/>
      <c r="G437" s="49"/>
      <c r="H437" s="28"/>
      <c r="I437" s="28"/>
      <c r="J437" s="28"/>
      <c r="L437" s="28"/>
      <c r="M437" s="27"/>
      <c r="N437" s="50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15.75" customHeight="1">
      <c r="A438" s="28"/>
      <c r="B438" s="27"/>
      <c r="C438" s="27"/>
      <c r="D438" s="27"/>
      <c r="E438" s="27"/>
      <c r="F438" s="27"/>
      <c r="G438" s="49"/>
      <c r="H438" s="28"/>
      <c r="I438" s="28"/>
      <c r="J438" s="28"/>
      <c r="L438" s="28"/>
      <c r="M438" s="27"/>
      <c r="N438" s="50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15.75" customHeight="1">
      <c r="A439" s="28"/>
      <c r="B439" s="27"/>
      <c r="C439" s="27"/>
      <c r="D439" s="27"/>
      <c r="E439" s="27"/>
      <c r="F439" s="27"/>
      <c r="G439" s="49"/>
      <c r="H439" s="28"/>
      <c r="I439" s="28"/>
      <c r="J439" s="28"/>
      <c r="L439" s="28"/>
      <c r="M439" s="27"/>
      <c r="N439" s="50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15.75" customHeight="1">
      <c r="A440" s="28"/>
      <c r="B440" s="27"/>
      <c r="C440" s="27"/>
      <c r="D440" s="27"/>
      <c r="E440" s="27"/>
      <c r="F440" s="27"/>
      <c r="G440" s="49"/>
      <c r="H440" s="28"/>
      <c r="I440" s="28"/>
      <c r="J440" s="28"/>
      <c r="L440" s="28"/>
      <c r="M440" s="27"/>
      <c r="N440" s="50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15.75" customHeight="1">
      <c r="A441" s="28"/>
      <c r="B441" s="27"/>
      <c r="C441" s="27"/>
      <c r="D441" s="27"/>
      <c r="E441" s="27"/>
      <c r="F441" s="27"/>
      <c r="G441" s="49"/>
      <c r="H441" s="28"/>
      <c r="I441" s="28"/>
      <c r="J441" s="28"/>
      <c r="L441" s="28"/>
      <c r="M441" s="27"/>
      <c r="N441" s="50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15.75" customHeight="1">
      <c r="A442" s="28"/>
      <c r="B442" s="27"/>
      <c r="C442" s="27"/>
      <c r="D442" s="27"/>
      <c r="E442" s="27"/>
      <c r="F442" s="27"/>
      <c r="G442" s="49"/>
      <c r="H442" s="28"/>
      <c r="I442" s="28"/>
      <c r="J442" s="28"/>
      <c r="L442" s="28"/>
      <c r="M442" s="27"/>
      <c r="N442" s="50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15.75" customHeight="1">
      <c r="A443" s="28"/>
      <c r="B443" s="27"/>
      <c r="C443" s="27"/>
      <c r="D443" s="27"/>
      <c r="E443" s="27"/>
      <c r="F443" s="27"/>
      <c r="G443" s="49"/>
      <c r="H443" s="28"/>
      <c r="I443" s="28"/>
      <c r="J443" s="28"/>
      <c r="L443" s="28"/>
      <c r="M443" s="27"/>
      <c r="N443" s="50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15.75" customHeight="1">
      <c r="A444" s="28"/>
      <c r="B444" s="27"/>
      <c r="C444" s="27"/>
      <c r="D444" s="27"/>
      <c r="E444" s="27"/>
      <c r="F444" s="27"/>
      <c r="G444" s="49"/>
      <c r="H444" s="28"/>
      <c r="I444" s="28"/>
      <c r="J444" s="28"/>
      <c r="L444" s="28"/>
      <c r="M444" s="27"/>
      <c r="N444" s="50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15.75" customHeight="1">
      <c r="A445" s="28"/>
      <c r="B445" s="27"/>
      <c r="C445" s="27"/>
      <c r="D445" s="27"/>
      <c r="E445" s="27"/>
      <c r="F445" s="27"/>
      <c r="G445" s="49"/>
      <c r="H445" s="28"/>
      <c r="I445" s="28"/>
      <c r="J445" s="28"/>
      <c r="L445" s="28"/>
      <c r="M445" s="27"/>
      <c r="N445" s="50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15.75" customHeight="1">
      <c r="A446" s="28"/>
      <c r="B446" s="27"/>
      <c r="C446" s="27"/>
      <c r="D446" s="27"/>
      <c r="E446" s="27"/>
      <c r="F446" s="27"/>
      <c r="G446" s="49"/>
      <c r="H446" s="28"/>
      <c r="I446" s="28"/>
      <c r="J446" s="28"/>
      <c r="L446" s="28"/>
      <c r="M446" s="27"/>
      <c r="N446" s="50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15.75" customHeight="1">
      <c r="A447" s="28"/>
      <c r="B447" s="27"/>
      <c r="C447" s="27"/>
      <c r="D447" s="27"/>
      <c r="E447" s="27"/>
      <c r="F447" s="27"/>
      <c r="G447" s="49"/>
      <c r="H447" s="28"/>
      <c r="I447" s="28"/>
      <c r="J447" s="28"/>
      <c r="L447" s="28"/>
      <c r="M447" s="27"/>
      <c r="N447" s="50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15.75" customHeight="1">
      <c r="A448" s="28"/>
      <c r="B448" s="27"/>
      <c r="C448" s="27"/>
      <c r="D448" s="27"/>
      <c r="E448" s="27"/>
      <c r="F448" s="27"/>
      <c r="G448" s="49"/>
      <c r="H448" s="28"/>
      <c r="I448" s="28"/>
      <c r="J448" s="28"/>
      <c r="L448" s="28"/>
      <c r="M448" s="27"/>
      <c r="N448" s="50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15.75" customHeight="1">
      <c r="A449" s="28"/>
      <c r="B449" s="27"/>
      <c r="C449" s="27"/>
      <c r="D449" s="27"/>
      <c r="E449" s="27"/>
      <c r="F449" s="27"/>
      <c r="G449" s="49"/>
      <c r="H449" s="28"/>
      <c r="I449" s="28"/>
      <c r="J449" s="28"/>
      <c r="L449" s="28"/>
      <c r="M449" s="27"/>
      <c r="N449" s="50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15.75" customHeight="1">
      <c r="A450" s="28"/>
      <c r="B450" s="27"/>
      <c r="C450" s="27"/>
      <c r="D450" s="27"/>
      <c r="E450" s="27"/>
      <c r="F450" s="27"/>
      <c r="G450" s="49"/>
      <c r="H450" s="28"/>
      <c r="I450" s="28"/>
      <c r="J450" s="28"/>
      <c r="L450" s="28"/>
      <c r="M450" s="27"/>
      <c r="N450" s="50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15.75" customHeight="1">
      <c r="A451" s="28"/>
      <c r="B451" s="27"/>
      <c r="C451" s="27"/>
      <c r="D451" s="27"/>
      <c r="E451" s="27"/>
      <c r="F451" s="27"/>
      <c r="G451" s="49"/>
      <c r="H451" s="28"/>
      <c r="I451" s="28"/>
      <c r="J451" s="28"/>
      <c r="L451" s="28"/>
      <c r="M451" s="27"/>
      <c r="N451" s="50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15.75" customHeight="1">
      <c r="A452" s="28"/>
      <c r="B452" s="27"/>
      <c r="C452" s="27"/>
      <c r="D452" s="27"/>
      <c r="E452" s="27"/>
      <c r="F452" s="27"/>
      <c r="G452" s="49"/>
      <c r="H452" s="28"/>
      <c r="I452" s="28"/>
      <c r="J452" s="28"/>
      <c r="L452" s="28"/>
      <c r="M452" s="27"/>
      <c r="N452" s="50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15.75" customHeight="1">
      <c r="A453" s="28"/>
      <c r="B453" s="27"/>
      <c r="C453" s="27"/>
      <c r="D453" s="27"/>
      <c r="E453" s="27"/>
      <c r="F453" s="27"/>
      <c r="G453" s="49"/>
      <c r="H453" s="28"/>
      <c r="I453" s="28"/>
      <c r="J453" s="28"/>
      <c r="L453" s="28"/>
      <c r="M453" s="27"/>
      <c r="N453" s="50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15.75" customHeight="1">
      <c r="A454" s="28"/>
      <c r="B454" s="27"/>
      <c r="C454" s="27"/>
      <c r="D454" s="27"/>
      <c r="E454" s="27"/>
      <c r="F454" s="27"/>
      <c r="G454" s="49"/>
      <c r="H454" s="28"/>
      <c r="I454" s="28"/>
      <c r="J454" s="28"/>
      <c r="L454" s="28"/>
      <c r="M454" s="27"/>
      <c r="N454" s="50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15.75" customHeight="1">
      <c r="A455" s="28"/>
      <c r="B455" s="27"/>
      <c r="C455" s="27"/>
      <c r="D455" s="27"/>
      <c r="E455" s="27"/>
      <c r="F455" s="27"/>
      <c r="G455" s="49"/>
      <c r="H455" s="28"/>
      <c r="I455" s="28"/>
      <c r="J455" s="28"/>
      <c r="L455" s="28"/>
      <c r="M455" s="27"/>
      <c r="N455" s="50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15.75" customHeight="1">
      <c r="A456" s="28"/>
      <c r="B456" s="27"/>
      <c r="C456" s="27"/>
      <c r="D456" s="27"/>
      <c r="E456" s="27"/>
      <c r="F456" s="27"/>
      <c r="G456" s="49"/>
      <c r="H456" s="28"/>
      <c r="I456" s="28"/>
      <c r="J456" s="28"/>
      <c r="L456" s="28"/>
      <c r="M456" s="27"/>
      <c r="N456" s="50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15.75" customHeight="1">
      <c r="A457" s="28"/>
      <c r="B457" s="27"/>
      <c r="C457" s="27"/>
      <c r="D457" s="27"/>
      <c r="E457" s="27"/>
      <c r="F457" s="27"/>
      <c r="G457" s="49"/>
      <c r="H457" s="28"/>
      <c r="I457" s="28"/>
      <c r="J457" s="28"/>
      <c r="L457" s="28"/>
      <c r="M457" s="27"/>
      <c r="N457" s="50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15.75" customHeight="1">
      <c r="A458" s="28"/>
      <c r="B458" s="27"/>
      <c r="C458" s="27"/>
      <c r="D458" s="27"/>
      <c r="E458" s="27"/>
      <c r="F458" s="27"/>
      <c r="G458" s="49"/>
      <c r="H458" s="28"/>
      <c r="I458" s="28"/>
      <c r="J458" s="28"/>
      <c r="L458" s="28"/>
      <c r="M458" s="27"/>
      <c r="N458" s="50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15.75" customHeight="1">
      <c r="A459" s="28"/>
      <c r="B459" s="27"/>
      <c r="C459" s="27"/>
      <c r="D459" s="27"/>
      <c r="E459" s="27"/>
      <c r="F459" s="27"/>
      <c r="G459" s="49"/>
      <c r="H459" s="28"/>
      <c r="I459" s="28"/>
      <c r="J459" s="28"/>
      <c r="L459" s="28"/>
      <c r="M459" s="27"/>
      <c r="N459" s="50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15.75" customHeight="1">
      <c r="A460" s="28"/>
      <c r="B460" s="27"/>
      <c r="C460" s="27"/>
      <c r="D460" s="27"/>
      <c r="E460" s="27"/>
      <c r="F460" s="27"/>
      <c r="G460" s="49"/>
      <c r="H460" s="28"/>
      <c r="I460" s="28"/>
      <c r="J460" s="28"/>
      <c r="L460" s="28"/>
      <c r="M460" s="27"/>
      <c r="N460" s="50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15.75" customHeight="1">
      <c r="A461" s="28"/>
      <c r="B461" s="27"/>
      <c r="C461" s="27"/>
      <c r="D461" s="27"/>
      <c r="E461" s="27"/>
      <c r="F461" s="27"/>
      <c r="G461" s="49"/>
      <c r="H461" s="28"/>
      <c r="I461" s="28"/>
      <c r="J461" s="28"/>
      <c r="L461" s="28"/>
      <c r="M461" s="27"/>
      <c r="N461" s="50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15.75" customHeight="1">
      <c r="A462" s="28"/>
      <c r="B462" s="27"/>
      <c r="C462" s="27"/>
      <c r="D462" s="27"/>
      <c r="E462" s="27"/>
      <c r="F462" s="27"/>
      <c r="G462" s="49"/>
      <c r="H462" s="28"/>
      <c r="I462" s="28"/>
      <c r="J462" s="28"/>
      <c r="L462" s="28"/>
      <c r="M462" s="27"/>
      <c r="N462" s="50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15.75" customHeight="1">
      <c r="A463" s="28"/>
      <c r="B463" s="27"/>
      <c r="C463" s="27"/>
      <c r="D463" s="27"/>
      <c r="E463" s="27"/>
      <c r="F463" s="27"/>
      <c r="G463" s="49"/>
      <c r="H463" s="28"/>
      <c r="I463" s="28"/>
      <c r="J463" s="28"/>
      <c r="L463" s="28"/>
      <c r="M463" s="27"/>
      <c r="N463" s="50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15.75" customHeight="1">
      <c r="A464" s="28"/>
      <c r="B464" s="27"/>
      <c r="C464" s="27"/>
      <c r="D464" s="27"/>
      <c r="E464" s="27"/>
      <c r="F464" s="27"/>
      <c r="G464" s="49"/>
      <c r="H464" s="28"/>
      <c r="I464" s="28"/>
      <c r="J464" s="28"/>
      <c r="L464" s="28"/>
      <c r="M464" s="27"/>
      <c r="N464" s="50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15.75" customHeight="1">
      <c r="A465" s="28"/>
      <c r="B465" s="27"/>
      <c r="C465" s="27"/>
      <c r="D465" s="27"/>
      <c r="E465" s="27"/>
      <c r="F465" s="27"/>
      <c r="G465" s="49"/>
      <c r="H465" s="28"/>
      <c r="I465" s="28"/>
      <c r="J465" s="28"/>
      <c r="L465" s="28"/>
      <c r="M465" s="27"/>
      <c r="N465" s="50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15.75" customHeight="1">
      <c r="A466" s="28"/>
      <c r="B466" s="27"/>
      <c r="C466" s="27"/>
      <c r="D466" s="27"/>
      <c r="E466" s="27"/>
      <c r="F466" s="27"/>
      <c r="G466" s="49"/>
      <c r="H466" s="28"/>
      <c r="I466" s="28"/>
      <c r="J466" s="28"/>
      <c r="L466" s="28"/>
      <c r="M466" s="27"/>
      <c r="N466" s="50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15.75" customHeight="1">
      <c r="A467" s="28"/>
      <c r="B467" s="27"/>
      <c r="C467" s="27"/>
      <c r="D467" s="27"/>
      <c r="E467" s="27"/>
      <c r="F467" s="27"/>
      <c r="G467" s="49"/>
      <c r="H467" s="28"/>
      <c r="I467" s="28"/>
      <c r="J467" s="28"/>
      <c r="L467" s="28"/>
      <c r="M467" s="27"/>
      <c r="N467" s="50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15.75" customHeight="1">
      <c r="A468" s="28"/>
      <c r="B468" s="27"/>
      <c r="C468" s="27"/>
      <c r="D468" s="27"/>
      <c r="E468" s="27"/>
      <c r="F468" s="27"/>
      <c r="G468" s="49"/>
      <c r="H468" s="28"/>
      <c r="I468" s="28"/>
      <c r="J468" s="28"/>
      <c r="L468" s="28"/>
      <c r="M468" s="27"/>
      <c r="N468" s="50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15.75" customHeight="1">
      <c r="A469" s="28"/>
      <c r="B469" s="27"/>
      <c r="C469" s="27"/>
      <c r="D469" s="27"/>
      <c r="E469" s="27"/>
      <c r="F469" s="27"/>
      <c r="G469" s="49"/>
      <c r="H469" s="28"/>
      <c r="I469" s="28"/>
      <c r="J469" s="28"/>
      <c r="L469" s="28"/>
      <c r="M469" s="27"/>
      <c r="N469" s="50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15.75" customHeight="1">
      <c r="A470" s="28"/>
      <c r="B470" s="27"/>
      <c r="C470" s="27"/>
      <c r="D470" s="27"/>
      <c r="E470" s="27"/>
      <c r="F470" s="27"/>
      <c r="G470" s="49"/>
      <c r="H470" s="28"/>
      <c r="I470" s="28"/>
      <c r="J470" s="28"/>
      <c r="L470" s="28"/>
      <c r="M470" s="27"/>
      <c r="N470" s="50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15.75" customHeight="1">
      <c r="A471" s="28"/>
      <c r="B471" s="27"/>
      <c r="C471" s="27"/>
      <c r="D471" s="27"/>
      <c r="E471" s="27"/>
      <c r="F471" s="27"/>
      <c r="G471" s="49"/>
      <c r="H471" s="28"/>
      <c r="I471" s="28"/>
      <c r="J471" s="28"/>
      <c r="L471" s="28"/>
      <c r="M471" s="27"/>
      <c r="N471" s="50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15.75" customHeight="1">
      <c r="A472" s="28"/>
      <c r="B472" s="27"/>
      <c r="C472" s="27"/>
      <c r="D472" s="27"/>
      <c r="E472" s="27"/>
      <c r="F472" s="27"/>
      <c r="G472" s="49"/>
      <c r="H472" s="28"/>
      <c r="I472" s="28"/>
      <c r="J472" s="28"/>
      <c r="L472" s="28"/>
      <c r="M472" s="27"/>
      <c r="N472" s="50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15.75" customHeight="1">
      <c r="A473" s="28"/>
      <c r="B473" s="27"/>
      <c r="C473" s="27"/>
      <c r="D473" s="27"/>
      <c r="E473" s="27"/>
      <c r="F473" s="27"/>
      <c r="G473" s="49"/>
      <c r="H473" s="28"/>
      <c r="I473" s="28"/>
      <c r="J473" s="28"/>
      <c r="L473" s="28"/>
      <c r="M473" s="27"/>
      <c r="N473" s="50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15.75" customHeight="1">
      <c r="A474" s="28"/>
      <c r="B474" s="27"/>
      <c r="C474" s="27"/>
      <c r="D474" s="27"/>
      <c r="E474" s="27"/>
      <c r="F474" s="27"/>
      <c r="G474" s="49"/>
      <c r="H474" s="28"/>
      <c r="I474" s="28"/>
      <c r="J474" s="28"/>
      <c r="L474" s="28"/>
      <c r="M474" s="27"/>
      <c r="N474" s="50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15.75" customHeight="1">
      <c r="A475" s="28"/>
      <c r="B475" s="27"/>
      <c r="C475" s="27"/>
      <c r="D475" s="27"/>
      <c r="E475" s="27"/>
      <c r="F475" s="27"/>
      <c r="G475" s="49"/>
      <c r="H475" s="28"/>
      <c r="I475" s="28"/>
      <c r="J475" s="28"/>
      <c r="L475" s="28"/>
      <c r="M475" s="27"/>
      <c r="N475" s="50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15.75" customHeight="1">
      <c r="A476" s="28"/>
      <c r="B476" s="27"/>
      <c r="C476" s="27"/>
      <c r="D476" s="27"/>
      <c r="E476" s="27"/>
      <c r="F476" s="27"/>
      <c r="G476" s="49"/>
      <c r="H476" s="28"/>
      <c r="I476" s="28"/>
      <c r="J476" s="28"/>
      <c r="L476" s="28"/>
      <c r="M476" s="27"/>
      <c r="N476" s="50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15.75" customHeight="1">
      <c r="A477" s="28"/>
      <c r="B477" s="27"/>
      <c r="C477" s="27"/>
      <c r="D477" s="27"/>
      <c r="E477" s="27"/>
      <c r="F477" s="27"/>
      <c r="G477" s="49"/>
      <c r="H477" s="28"/>
      <c r="I477" s="28"/>
      <c r="J477" s="28"/>
      <c r="L477" s="28"/>
      <c r="M477" s="27"/>
      <c r="N477" s="50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15.75" customHeight="1">
      <c r="A478" s="28"/>
      <c r="B478" s="27"/>
      <c r="C478" s="27"/>
      <c r="D478" s="27"/>
      <c r="E478" s="27"/>
      <c r="F478" s="27"/>
      <c r="G478" s="49"/>
      <c r="H478" s="28"/>
      <c r="I478" s="28"/>
      <c r="J478" s="28"/>
      <c r="L478" s="28"/>
      <c r="M478" s="27"/>
      <c r="N478" s="50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15.75" customHeight="1">
      <c r="A479" s="28"/>
      <c r="B479" s="27"/>
      <c r="C479" s="27"/>
      <c r="D479" s="27"/>
      <c r="E479" s="27"/>
      <c r="F479" s="27"/>
      <c r="G479" s="49"/>
      <c r="H479" s="28"/>
      <c r="I479" s="28"/>
      <c r="J479" s="28"/>
      <c r="L479" s="28"/>
      <c r="M479" s="27"/>
      <c r="N479" s="50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15.75" customHeight="1">
      <c r="A480" s="28"/>
      <c r="B480" s="27"/>
      <c r="C480" s="27"/>
      <c r="D480" s="27"/>
      <c r="E480" s="27"/>
      <c r="F480" s="27"/>
      <c r="G480" s="49"/>
      <c r="H480" s="28"/>
      <c r="I480" s="28"/>
      <c r="J480" s="28"/>
      <c r="L480" s="28"/>
      <c r="M480" s="27"/>
      <c r="N480" s="50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15.75" customHeight="1">
      <c r="A481" s="28"/>
      <c r="B481" s="27"/>
      <c r="C481" s="27"/>
      <c r="D481" s="27"/>
      <c r="E481" s="27"/>
      <c r="F481" s="27"/>
      <c r="G481" s="49"/>
      <c r="H481" s="28"/>
      <c r="I481" s="28"/>
      <c r="J481" s="28"/>
      <c r="L481" s="28"/>
      <c r="M481" s="27"/>
      <c r="N481" s="50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15.75" customHeight="1">
      <c r="A482" s="28"/>
      <c r="B482" s="27"/>
      <c r="C482" s="27"/>
      <c r="D482" s="27"/>
      <c r="E482" s="27"/>
      <c r="F482" s="27"/>
      <c r="G482" s="49"/>
      <c r="H482" s="28"/>
      <c r="I482" s="28"/>
      <c r="J482" s="28"/>
      <c r="L482" s="28"/>
      <c r="M482" s="27"/>
      <c r="N482" s="50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15.75" customHeight="1">
      <c r="A483" s="28"/>
      <c r="B483" s="27"/>
      <c r="C483" s="27"/>
      <c r="D483" s="27"/>
      <c r="E483" s="27"/>
      <c r="F483" s="27"/>
      <c r="G483" s="49"/>
      <c r="H483" s="28"/>
      <c r="I483" s="28"/>
      <c r="J483" s="28"/>
      <c r="L483" s="28"/>
      <c r="M483" s="27"/>
      <c r="N483" s="50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15.75" customHeight="1">
      <c r="A484" s="28"/>
      <c r="B484" s="27"/>
      <c r="C484" s="27"/>
      <c r="D484" s="27"/>
      <c r="E484" s="27"/>
      <c r="F484" s="27"/>
      <c r="G484" s="49"/>
      <c r="H484" s="28"/>
      <c r="I484" s="28"/>
      <c r="J484" s="28"/>
      <c r="L484" s="28"/>
      <c r="M484" s="27"/>
      <c r="N484" s="50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15.75" customHeight="1">
      <c r="A485" s="28"/>
      <c r="B485" s="27"/>
      <c r="C485" s="27"/>
      <c r="D485" s="27"/>
      <c r="E485" s="27"/>
      <c r="F485" s="27"/>
      <c r="G485" s="49"/>
      <c r="H485" s="28"/>
      <c r="I485" s="28"/>
      <c r="J485" s="28"/>
      <c r="L485" s="28"/>
      <c r="M485" s="27"/>
      <c r="N485" s="50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15.75" customHeight="1">
      <c r="A486" s="28"/>
      <c r="B486" s="27"/>
      <c r="C486" s="27"/>
      <c r="D486" s="27"/>
      <c r="E486" s="27"/>
      <c r="F486" s="27"/>
      <c r="G486" s="49"/>
      <c r="H486" s="28"/>
      <c r="I486" s="28"/>
      <c r="J486" s="28"/>
      <c r="L486" s="28"/>
      <c r="M486" s="27"/>
      <c r="N486" s="50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15.75" customHeight="1">
      <c r="A487" s="28"/>
      <c r="B487" s="27"/>
      <c r="C487" s="27"/>
      <c r="D487" s="27"/>
      <c r="E487" s="27"/>
      <c r="F487" s="27"/>
      <c r="G487" s="49"/>
      <c r="H487" s="28"/>
      <c r="I487" s="28"/>
      <c r="J487" s="28"/>
      <c r="L487" s="28"/>
      <c r="M487" s="27"/>
      <c r="N487" s="50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15.75" customHeight="1">
      <c r="A488" s="28"/>
      <c r="B488" s="27"/>
      <c r="C488" s="27"/>
      <c r="D488" s="27"/>
      <c r="E488" s="27"/>
      <c r="F488" s="27"/>
      <c r="G488" s="49"/>
      <c r="H488" s="28"/>
      <c r="I488" s="28"/>
      <c r="J488" s="28"/>
      <c r="L488" s="28"/>
      <c r="M488" s="27"/>
      <c r="N488" s="50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15.75" customHeight="1">
      <c r="A489" s="28"/>
      <c r="B489" s="27"/>
      <c r="C489" s="27"/>
      <c r="D489" s="27"/>
      <c r="E489" s="27"/>
      <c r="F489" s="27"/>
      <c r="G489" s="49"/>
      <c r="H489" s="28"/>
      <c r="I489" s="28"/>
      <c r="J489" s="28"/>
      <c r="L489" s="28"/>
      <c r="M489" s="27"/>
      <c r="N489" s="50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15.75" customHeight="1">
      <c r="A490" s="28"/>
      <c r="B490" s="27"/>
      <c r="C490" s="27"/>
      <c r="D490" s="27"/>
      <c r="E490" s="27"/>
      <c r="F490" s="27"/>
      <c r="G490" s="49"/>
      <c r="H490" s="28"/>
      <c r="I490" s="28"/>
      <c r="J490" s="28"/>
      <c r="L490" s="28"/>
      <c r="M490" s="27"/>
      <c r="N490" s="50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15.75" customHeight="1">
      <c r="A491" s="28"/>
      <c r="B491" s="27"/>
      <c r="C491" s="27"/>
      <c r="D491" s="27"/>
      <c r="E491" s="27"/>
      <c r="F491" s="27"/>
      <c r="G491" s="49"/>
      <c r="H491" s="28"/>
      <c r="I491" s="28"/>
      <c r="J491" s="28"/>
      <c r="L491" s="28"/>
      <c r="M491" s="27"/>
      <c r="N491" s="50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15.75" customHeight="1">
      <c r="A492" s="28"/>
      <c r="B492" s="27"/>
      <c r="C492" s="27"/>
      <c r="D492" s="27"/>
      <c r="E492" s="27"/>
      <c r="F492" s="27"/>
      <c r="G492" s="49"/>
      <c r="H492" s="28"/>
      <c r="I492" s="28"/>
      <c r="J492" s="28"/>
      <c r="L492" s="28"/>
      <c r="M492" s="27"/>
      <c r="N492" s="50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15.75" customHeight="1">
      <c r="A493" s="28"/>
      <c r="B493" s="27"/>
      <c r="C493" s="27"/>
      <c r="D493" s="27"/>
      <c r="E493" s="27"/>
      <c r="F493" s="27"/>
      <c r="G493" s="49"/>
      <c r="H493" s="28"/>
      <c r="I493" s="28"/>
      <c r="J493" s="28"/>
      <c r="L493" s="28"/>
      <c r="M493" s="27"/>
      <c r="N493" s="50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15.75" customHeight="1">
      <c r="A494" s="28"/>
      <c r="B494" s="27"/>
      <c r="C494" s="27"/>
      <c r="D494" s="27"/>
      <c r="E494" s="27"/>
      <c r="F494" s="27"/>
      <c r="G494" s="49"/>
      <c r="H494" s="28"/>
      <c r="I494" s="28"/>
      <c r="J494" s="28"/>
      <c r="L494" s="28"/>
      <c r="M494" s="27"/>
      <c r="N494" s="50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15.75" customHeight="1">
      <c r="A495" s="28"/>
      <c r="B495" s="27"/>
      <c r="C495" s="27"/>
      <c r="D495" s="27"/>
      <c r="E495" s="27"/>
      <c r="F495" s="27"/>
      <c r="G495" s="49"/>
      <c r="H495" s="28"/>
      <c r="I495" s="28"/>
      <c r="J495" s="28"/>
      <c r="L495" s="28"/>
      <c r="M495" s="27"/>
      <c r="N495" s="50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15.75" customHeight="1">
      <c r="A496" s="28"/>
      <c r="B496" s="27"/>
      <c r="C496" s="27"/>
      <c r="D496" s="27"/>
      <c r="E496" s="27"/>
      <c r="F496" s="27"/>
      <c r="G496" s="49"/>
      <c r="H496" s="28"/>
      <c r="I496" s="28"/>
      <c r="J496" s="28"/>
      <c r="L496" s="28"/>
      <c r="M496" s="27"/>
      <c r="N496" s="50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15.75" customHeight="1">
      <c r="A497" s="28"/>
      <c r="B497" s="27"/>
      <c r="C497" s="27"/>
      <c r="D497" s="27"/>
      <c r="E497" s="27"/>
      <c r="F497" s="27"/>
      <c r="G497" s="49"/>
      <c r="H497" s="28"/>
      <c r="I497" s="28"/>
      <c r="J497" s="28"/>
      <c r="L497" s="28"/>
      <c r="M497" s="27"/>
      <c r="N497" s="50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15.75" customHeight="1">
      <c r="A498" s="28"/>
      <c r="B498" s="27"/>
      <c r="C498" s="27"/>
      <c r="D498" s="27"/>
      <c r="E498" s="27"/>
      <c r="F498" s="27"/>
      <c r="G498" s="49"/>
      <c r="H498" s="28"/>
      <c r="I498" s="28"/>
      <c r="J498" s="28"/>
      <c r="L498" s="28"/>
      <c r="M498" s="27"/>
      <c r="N498" s="50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15.75" customHeight="1">
      <c r="A499" s="28"/>
      <c r="B499" s="27"/>
      <c r="C499" s="27"/>
      <c r="D499" s="27"/>
      <c r="E499" s="27"/>
      <c r="F499" s="27"/>
      <c r="G499" s="49"/>
      <c r="H499" s="28"/>
      <c r="I499" s="28"/>
      <c r="J499" s="28"/>
      <c r="L499" s="28"/>
      <c r="M499" s="27"/>
      <c r="N499" s="50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15.75" customHeight="1">
      <c r="A500" s="28"/>
      <c r="B500" s="27"/>
      <c r="C500" s="27"/>
      <c r="D500" s="27"/>
      <c r="E500" s="27"/>
      <c r="F500" s="27"/>
      <c r="G500" s="49"/>
      <c r="H500" s="28"/>
      <c r="I500" s="28"/>
      <c r="J500" s="28"/>
      <c r="L500" s="28"/>
      <c r="M500" s="27"/>
      <c r="N500" s="50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15.75" customHeight="1">
      <c r="A501" s="28"/>
      <c r="B501" s="27"/>
      <c r="C501" s="27"/>
      <c r="D501" s="27"/>
      <c r="E501" s="27"/>
      <c r="F501" s="27"/>
      <c r="G501" s="49"/>
      <c r="H501" s="28"/>
      <c r="I501" s="28"/>
      <c r="J501" s="28"/>
      <c r="L501" s="28"/>
      <c r="M501" s="27"/>
      <c r="N501" s="50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15.75" customHeight="1">
      <c r="A502" s="28"/>
      <c r="B502" s="27"/>
      <c r="C502" s="27"/>
      <c r="D502" s="27"/>
      <c r="E502" s="27"/>
      <c r="F502" s="27"/>
      <c r="G502" s="49"/>
      <c r="H502" s="28"/>
      <c r="I502" s="28"/>
      <c r="J502" s="28"/>
      <c r="L502" s="28"/>
      <c r="M502" s="27"/>
      <c r="N502" s="50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15.75" customHeight="1">
      <c r="A503" s="28"/>
      <c r="B503" s="27"/>
      <c r="C503" s="27"/>
      <c r="D503" s="27"/>
      <c r="E503" s="27"/>
      <c r="F503" s="27"/>
      <c r="G503" s="49"/>
      <c r="H503" s="28"/>
      <c r="I503" s="28"/>
      <c r="J503" s="28"/>
      <c r="L503" s="28"/>
      <c r="M503" s="27"/>
      <c r="N503" s="50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15.75" customHeight="1">
      <c r="A504" s="28"/>
      <c r="B504" s="27"/>
      <c r="C504" s="27"/>
      <c r="D504" s="27"/>
      <c r="E504" s="27"/>
      <c r="F504" s="27"/>
      <c r="G504" s="49"/>
      <c r="H504" s="28"/>
      <c r="I504" s="28"/>
      <c r="J504" s="28"/>
      <c r="L504" s="28"/>
      <c r="M504" s="27"/>
      <c r="N504" s="50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15.75" customHeight="1">
      <c r="A505" s="28"/>
      <c r="B505" s="27"/>
      <c r="C505" s="27"/>
      <c r="D505" s="27"/>
      <c r="E505" s="27"/>
      <c r="F505" s="27"/>
      <c r="G505" s="49"/>
      <c r="H505" s="28"/>
      <c r="I505" s="28"/>
      <c r="J505" s="28"/>
      <c r="L505" s="28"/>
      <c r="M505" s="27"/>
      <c r="N505" s="50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15.75" customHeight="1">
      <c r="A506" s="28"/>
      <c r="B506" s="27"/>
      <c r="C506" s="27"/>
      <c r="D506" s="27"/>
      <c r="E506" s="27"/>
      <c r="F506" s="27"/>
      <c r="G506" s="49"/>
      <c r="H506" s="28"/>
      <c r="I506" s="28"/>
      <c r="J506" s="28"/>
      <c r="L506" s="28"/>
      <c r="M506" s="27"/>
      <c r="N506" s="50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15.75" customHeight="1">
      <c r="A507" s="28"/>
      <c r="B507" s="27"/>
      <c r="C507" s="27"/>
      <c r="D507" s="27"/>
      <c r="E507" s="27"/>
      <c r="F507" s="27"/>
      <c r="G507" s="49"/>
      <c r="H507" s="28"/>
      <c r="I507" s="28"/>
      <c r="J507" s="28"/>
      <c r="L507" s="28"/>
      <c r="M507" s="27"/>
      <c r="N507" s="50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15.75" customHeight="1">
      <c r="A508" s="28"/>
      <c r="B508" s="27"/>
      <c r="C508" s="27"/>
      <c r="D508" s="27"/>
      <c r="E508" s="27"/>
      <c r="F508" s="27"/>
      <c r="G508" s="49"/>
      <c r="H508" s="28"/>
      <c r="I508" s="28"/>
      <c r="J508" s="28"/>
      <c r="L508" s="28"/>
      <c r="M508" s="27"/>
      <c r="N508" s="50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15.75" customHeight="1">
      <c r="A509" s="28"/>
      <c r="B509" s="27"/>
      <c r="C509" s="27"/>
      <c r="D509" s="27"/>
      <c r="E509" s="27"/>
      <c r="F509" s="27"/>
      <c r="G509" s="49"/>
      <c r="H509" s="28"/>
      <c r="I509" s="28"/>
      <c r="J509" s="28"/>
      <c r="L509" s="28"/>
      <c r="M509" s="27"/>
      <c r="N509" s="50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15.75" customHeight="1">
      <c r="A510" s="28"/>
      <c r="B510" s="27"/>
      <c r="C510" s="27"/>
      <c r="D510" s="27"/>
      <c r="E510" s="27"/>
      <c r="F510" s="27"/>
      <c r="G510" s="49"/>
      <c r="H510" s="28"/>
      <c r="I510" s="28"/>
      <c r="J510" s="28"/>
      <c r="L510" s="28"/>
      <c r="M510" s="27"/>
      <c r="N510" s="50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15.75" customHeight="1">
      <c r="A511" s="28"/>
      <c r="B511" s="27"/>
      <c r="C511" s="27"/>
      <c r="D511" s="27"/>
      <c r="E511" s="27"/>
      <c r="F511" s="27"/>
      <c r="G511" s="49"/>
      <c r="H511" s="28"/>
      <c r="I511" s="28"/>
      <c r="J511" s="28"/>
      <c r="L511" s="28"/>
      <c r="M511" s="27"/>
      <c r="N511" s="50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15.75" customHeight="1">
      <c r="A512" s="28"/>
      <c r="B512" s="27"/>
      <c r="C512" s="27"/>
      <c r="D512" s="27"/>
      <c r="E512" s="27"/>
      <c r="F512" s="27"/>
      <c r="G512" s="49"/>
      <c r="H512" s="28"/>
      <c r="I512" s="28"/>
      <c r="J512" s="28"/>
      <c r="L512" s="28"/>
      <c r="M512" s="27"/>
      <c r="N512" s="50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15.75" customHeight="1">
      <c r="A513" s="28"/>
      <c r="B513" s="27"/>
      <c r="C513" s="27"/>
      <c r="D513" s="27"/>
      <c r="E513" s="27"/>
      <c r="F513" s="27"/>
      <c r="G513" s="49"/>
      <c r="H513" s="28"/>
      <c r="I513" s="28"/>
      <c r="J513" s="28"/>
      <c r="L513" s="28"/>
      <c r="M513" s="27"/>
      <c r="N513" s="50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15.75" customHeight="1">
      <c r="A514" s="28"/>
      <c r="B514" s="27"/>
      <c r="C514" s="27"/>
      <c r="D514" s="27"/>
      <c r="E514" s="27"/>
      <c r="F514" s="27"/>
      <c r="G514" s="49"/>
      <c r="H514" s="28"/>
      <c r="I514" s="28"/>
      <c r="J514" s="28"/>
      <c r="L514" s="28"/>
      <c r="M514" s="27"/>
      <c r="N514" s="50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15.75" customHeight="1">
      <c r="A515" s="28"/>
      <c r="B515" s="27"/>
      <c r="C515" s="27"/>
      <c r="D515" s="27"/>
      <c r="E515" s="27"/>
      <c r="F515" s="27"/>
      <c r="G515" s="49"/>
      <c r="H515" s="28"/>
      <c r="I515" s="28"/>
      <c r="J515" s="28"/>
      <c r="L515" s="28"/>
      <c r="M515" s="27"/>
      <c r="N515" s="50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15.75" customHeight="1">
      <c r="A516" s="28"/>
      <c r="B516" s="27"/>
      <c r="C516" s="27"/>
      <c r="D516" s="27"/>
      <c r="E516" s="27"/>
      <c r="F516" s="27"/>
      <c r="G516" s="49"/>
      <c r="H516" s="28"/>
      <c r="I516" s="28"/>
      <c r="J516" s="28"/>
      <c r="L516" s="28"/>
      <c r="M516" s="27"/>
      <c r="N516" s="50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15.75" customHeight="1">
      <c r="A517" s="28"/>
      <c r="B517" s="27"/>
      <c r="C517" s="27"/>
      <c r="D517" s="27"/>
      <c r="E517" s="27"/>
      <c r="F517" s="27"/>
      <c r="G517" s="49"/>
      <c r="H517" s="28"/>
      <c r="I517" s="28"/>
      <c r="J517" s="28"/>
      <c r="L517" s="28"/>
      <c r="M517" s="27"/>
      <c r="N517" s="50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15.75" customHeight="1">
      <c r="A518" s="28"/>
      <c r="B518" s="27"/>
      <c r="C518" s="27"/>
      <c r="D518" s="27"/>
      <c r="E518" s="27"/>
      <c r="F518" s="27"/>
      <c r="G518" s="49"/>
      <c r="H518" s="28"/>
      <c r="I518" s="28"/>
      <c r="J518" s="28"/>
      <c r="L518" s="28"/>
      <c r="M518" s="27"/>
      <c r="N518" s="50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15.75" customHeight="1">
      <c r="A519" s="28"/>
      <c r="B519" s="27"/>
      <c r="C519" s="27"/>
      <c r="D519" s="27"/>
      <c r="E519" s="27"/>
      <c r="F519" s="27"/>
      <c r="G519" s="49"/>
      <c r="H519" s="28"/>
      <c r="I519" s="28"/>
      <c r="J519" s="28"/>
      <c r="L519" s="28"/>
      <c r="M519" s="27"/>
      <c r="N519" s="50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15.75" customHeight="1">
      <c r="A520" s="28"/>
      <c r="B520" s="27"/>
      <c r="C520" s="27"/>
      <c r="D520" s="27"/>
      <c r="E520" s="27"/>
      <c r="F520" s="27"/>
      <c r="G520" s="49"/>
      <c r="H520" s="28"/>
      <c r="I520" s="28"/>
      <c r="J520" s="28"/>
      <c r="L520" s="28"/>
      <c r="M520" s="27"/>
      <c r="N520" s="50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15.75" customHeight="1">
      <c r="A521" s="28"/>
      <c r="B521" s="27"/>
      <c r="C521" s="27"/>
      <c r="D521" s="27"/>
      <c r="E521" s="27"/>
      <c r="F521" s="27"/>
      <c r="G521" s="49"/>
      <c r="H521" s="28"/>
      <c r="I521" s="28"/>
      <c r="J521" s="28"/>
      <c r="L521" s="28"/>
      <c r="M521" s="27"/>
      <c r="N521" s="50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15.75" customHeight="1">
      <c r="A522" s="28"/>
      <c r="B522" s="27"/>
      <c r="C522" s="27"/>
      <c r="D522" s="27"/>
      <c r="E522" s="27"/>
      <c r="F522" s="27"/>
      <c r="G522" s="49"/>
      <c r="H522" s="28"/>
      <c r="I522" s="28"/>
      <c r="J522" s="28"/>
      <c r="L522" s="28"/>
      <c r="M522" s="27"/>
      <c r="N522" s="50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15.75" customHeight="1">
      <c r="A523" s="28"/>
      <c r="B523" s="27"/>
      <c r="C523" s="27"/>
      <c r="D523" s="27"/>
      <c r="E523" s="27"/>
      <c r="F523" s="27"/>
      <c r="G523" s="49"/>
      <c r="H523" s="28"/>
      <c r="I523" s="28"/>
      <c r="J523" s="28"/>
      <c r="L523" s="28"/>
      <c r="M523" s="27"/>
      <c r="N523" s="50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15.75" customHeight="1">
      <c r="A524" s="28"/>
      <c r="B524" s="27"/>
      <c r="C524" s="27"/>
      <c r="D524" s="27"/>
      <c r="E524" s="27"/>
      <c r="F524" s="27"/>
      <c r="G524" s="49"/>
      <c r="H524" s="28"/>
      <c r="I524" s="28"/>
      <c r="J524" s="28"/>
      <c r="L524" s="28"/>
      <c r="M524" s="27"/>
      <c r="N524" s="50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15.75" customHeight="1">
      <c r="A525" s="28"/>
      <c r="B525" s="27"/>
      <c r="C525" s="27"/>
      <c r="D525" s="27"/>
      <c r="E525" s="27"/>
      <c r="F525" s="27"/>
      <c r="G525" s="49"/>
      <c r="H525" s="28"/>
      <c r="I525" s="28"/>
      <c r="J525" s="28"/>
      <c r="L525" s="28"/>
      <c r="M525" s="27"/>
      <c r="N525" s="50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15.75" customHeight="1">
      <c r="A526" s="28"/>
      <c r="B526" s="27"/>
      <c r="C526" s="27"/>
      <c r="D526" s="27"/>
      <c r="E526" s="27"/>
      <c r="F526" s="27"/>
      <c r="G526" s="49"/>
      <c r="H526" s="28"/>
      <c r="I526" s="28"/>
      <c r="J526" s="28"/>
      <c r="L526" s="28"/>
      <c r="M526" s="27"/>
      <c r="N526" s="50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15.75" customHeight="1">
      <c r="A527" s="28"/>
      <c r="B527" s="27"/>
      <c r="C527" s="27"/>
      <c r="D527" s="27"/>
      <c r="E527" s="27"/>
      <c r="F527" s="27"/>
      <c r="G527" s="49"/>
      <c r="H527" s="28"/>
      <c r="I527" s="28"/>
      <c r="J527" s="28"/>
      <c r="L527" s="28"/>
      <c r="M527" s="27"/>
      <c r="N527" s="50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15.75" customHeight="1">
      <c r="A528" s="28"/>
      <c r="B528" s="27"/>
      <c r="C528" s="27"/>
      <c r="D528" s="27"/>
      <c r="E528" s="27"/>
      <c r="F528" s="27"/>
      <c r="G528" s="49"/>
      <c r="H528" s="28"/>
      <c r="I528" s="28"/>
      <c r="J528" s="28"/>
      <c r="L528" s="28"/>
      <c r="M528" s="27"/>
      <c r="N528" s="50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15.75" customHeight="1">
      <c r="A529" s="28"/>
      <c r="B529" s="27"/>
      <c r="C529" s="27"/>
      <c r="D529" s="27"/>
      <c r="E529" s="27"/>
      <c r="F529" s="27"/>
      <c r="G529" s="49"/>
      <c r="H529" s="28"/>
      <c r="I529" s="28"/>
      <c r="J529" s="28"/>
      <c r="L529" s="28"/>
      <c r="M529" s="27"/>
      <c r="N529" s="50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15.75" customHeight="1">
      <c r="A530" s="28"/>
      <c r="B530" s="27"/>
      <c r="C530" s="27"/>
      <c r="D530" s="27"/>
      <c r="E530" s="27"/>
      <c r="F530" s="27"/>
      <c r="G530" s="49"/>
      <c r="H530" s="28"/>
      <c r="I530" s="28"/>
      <c r="J530" s="28"/>
      <c r="L530" s="28"/>
      <c r="M530" s="27"/>
      <c r="N530" s="50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15.75" customHeight="1">
      <c r="A531" s="28"/>
      <c r="B531" s="27"/>
      <c r="C531" s="27"/>
      <c r="D531" s="27"/>
      <c r="E531" s="27"/>
      <c r="F531" s="27"/>
      <c r="G531" s="49"/>
      <c r="H531" s="28"/>
      <c r="I531" s="28"/>
      <c r="J531" s="28"/>
      <c r="L531" s="28"/>
      <c r="M531" s="27"/>
      <c r="N531" s="50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15.75" customHeight="1">
      <c r="A532" s="28"/>
      <c r="B532" s="27"/>
      <c r="C532" s="27"/>
      <c r="D532" s="27"/>
      <c r="E532" s="27"/>
      <c r="F532" s="27"/>
      <c r="G532" s="49"/>
      <c r="H532" s="28"/>
      <c r="I532" s="28"/>
      <c r="J532" s="28"/>
      <c r="L532" s="28"/>
      <c r="M532" s="27"/>
      <c r="N532" s="50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15.75" customHeight="1">
      <c r="A533" s="28"/>
      <c r="B533" s="27"/>
      <c r="C533" s="27"/>
      <c r="D533" s="27"/>
      <c r="E533" s="27"/>
      <c r="F533" s="27"/>
      <c r="G533" s="49"/>
      <c r="H533" s="28"/>
      <c r="I533" s="28"/>
      <c r="J533" s="28"/>
      <c r="L533" s="28"/>
      <c r="M533" s="27"/>
      <c r="N533" s="50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15.75" customHeight="1">
      <c r="A534" s="28"/>
      <c r="B534" s="27"/>
      <c r="C534" s="27"/>
      <c r="D534" s="27"/>
      <c r="E534" s="27"/>
      <c r="F534" s="27"/>
      <c r="G534" s="49"/>
      <c r="H534" s="28"/>
      <c r="I534" s="28"/>
      <c r="J534" s="28"/>
      <c r="L534" s="28"/>
      <c r="M534" s="27"/>
      <c r="N534" s="50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15.75" customHeight="1">
      <c r="A535" s="28"/>
      <c r="B535" s="27"/>
      <c r="C535" s="27"/>
      <c r="D535" s="27"/>
      <c r="E535" s="27"/>
      <c r="F535" s="27"/>
      <c r="G535" s="49"/>
      <c r="H535" s="28"/>
      <c r="I535" s="28"/>
      <c r="J535" s="28"/>
      <c r="L535" s="28"/>
      <c r="M535" s="27"/>
      <c r="N535" s="50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15.75" customHeight="1">
      <c r="A536" s="28"/>
      <c r="B536" s="27"/>
      <c r="C536" s="27"/>
      <c r="D536" s="27"/>
      <c r="E536" s="27"/>
      <c r="F536" s="27"/>
      <c r="G536" s="49"/>
      <c r="H536" s="28"/>
      <c r="I536" s="28"/>
      <c r="J536" s="28"/>
      <c r="L536" s="28"/>
      <c r="M536" s="27"/>
      <c r="N536" s="50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15.75" customHeight="1">
      <c r="A537" s="28"/>
      <c r="B537" s="27"/>
      <c r="C537" s="27"/>
      <c r="D537" s="27"/>
      <c r="E537" s="27"/>
      <c r="F537" s="27"/>
      <c r="G537" s="49"/>
      <c r="H537" s="28"/>
      <c r="I537" s="28"/>
      <c r="J537" s="28"/>
      <c r="L537" s="28"/>
      <c r="M537" s="27"/>
      <c r="N537" s="50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15.75" customHeight="1">
      <c r="A538" s="28"/>
      <c r="B538" s="27"/>
      <c r="C538" s="27"/>
      <c r="D538" s="27"/>
      <c r="E538" s="27"/>
      <c r="F538" s="27"/>
      <c r="G538" s="49"/>
      <c r="H538" s="28"/>
      <c r="I538" s="28"/>
      <c r="J538" s="28"/>
      <c r="L538" s="28"/>
      <c r="M538" s="27"/>
      <c r="N538" s="50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15.75" customHeight="1">
      <c r="A539" s="28"/>
      <c r="B539" s="27"/>
      <c r="C539" s="27"/>
      <c r="D539" s="27"/>
      <c r="E539" s="27"/>
      <c r="F539" s="27"/>
      <c r="G539" s="49"/>
      <c r="H539" s="28"/>
      <c r="I539" s="28"/>
      <c r="J539" s="28"/>
      <c r="L539" s="28"/>
      <c r="M539" s="27"/>
      <c r="N539" s="50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15.75" customHeight="1">
      <c r="A540" s="28"/>
      <c r="B540" s="27"/>
      <c r="C540" s="27"/>
      <c r="D540" s="27"/>
      <c r="E540" s="27"/>
      <c r="F540" s="27"/>
      <c r="G540" s="49"/>
      <c r="H540" s="28"/>
      <c r="I540" s="28"/>
      <c r="J540" s="28"/>
      <c r="L540" s="28"/>
      <c r="M540" s="27"/>
      <c r="N540" s="50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15.75" customHeight="1">
      <c r="A541" s="28"/>
      <c r="B541" s="27"/>
      <c r="C541" s="27"/>
      <c r="D541" s="27"/>
      <c r="E541" s="27"/>
      <c r="F541" s="27"/>
      <c r="G541" s="49"/>
      <c r="H541" s="28"/>
      <c r="I541" s="28"/>
      <c r="J541" s="28"/>
      <c r="L541" s="28"/>
      <c r="M541" s="27"/>
      <c r="N541" s="50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15.75" customHeight="1">
      <c r="A542" s="28"/>
      <c r="B542" s="27"/>
      <c r="C542" s="27"/>
      <c r="D542" s="27"/>
      <c r="E542" s="27"/>
      <c r="F542" s="27"/>
      <c r="G542" s="49"/>
      <c r="H542" s="28"/>
      <c r="I542" s="28"/>
      <c r="J542" s="28"/>
      <c r="L542" s="28"/>
      <c r="M542" s="27"/>
      <c r="N542" s="50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15.75" customHeight="1">
      <c r="A543" s="28"/>
      <c r="B543" s="27"/>
      <c r="C543" s="27"/>
      <c r="D543" s="27"/>
      <c r="E543" s="27"/>
      <c r="F543" s="27"/>
      <c r="G543" s="49"/>
      <c r="H543" s="28"/>
      <c r="I543" s="28"/>
      <c r="J543" s="28"/>
      <c r="L543" s="28"/>
      <c r="M543" s="27"/>
      <c r="N543" s="50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15.75" customHeight="1">
      <c r="A544" s="28"/>
      <c r="B544" s="27"/>
      <c r="C544" s="27"/>
      <c r="D544" s="27"/>
      <c r="E544" s="27"/>
      <c r="F544" s="27"/>
      <c r="G544" s="49"/>
      <c r="H544" s="28"/>
      <c r="I544" s="28"/>
      <c r="J544" s="28"/>
      <c r="L544" s="28"/>
      <c r="M544" s="27"/>
      <c r="N544" s="50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15.75" customHeight="1">
      <c r="A545" s="28"/>
      <c r="B545" s="27"/>
      <c r="C545" s="27"/>
      <c r="D545" s="27"/>
      <c r="E545" s="27"/>
      <c r="F545" s="27"/>
      <c r="G545" s="49"/>
      <c r="H545" s="28"/>
      <c r="I545" s="28"/>
      <c r="J545" s="28"/>
      <c r="L545" s="28"/>
      <c r="M545" s="27"/>
      <c r="N545" s="50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15.75" customHeight="1">
      <c r="A546" s="28"/>
      <c r="B546" s="27"/>
      <c r="C546" s="27"/>
      <c r="D546" s="27"/>
      <c r="E546" s="27"/>
      <c r="F546" s="27"/>
      <c r="G546" s="49"/>
      <c r="H546" s="28"/>
      <c r="I546" s="28"/>
      <c r="J546" s="28"/>
      <c r="L546" s="28"/>
      <c r="M546" s="27"/>
      <c r="N546" s="50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15.75" customHeight="1">
      <c r="A547" s="28"/>
      <c r="B547" s="27"/>
      <c r="C547" s="27"/>
      <c r="D547" s="27"/>
      <c r="E547" s="27"/>
      <c r="F547" s="27"/>
      <c r="G547" s="49"/>
      <c r="H547" s="28"/>
      <c r="I547" s="28"/>
      <c r="J547" s="28"/>
      <c r="L547" s="28"/>
      <c r="M547" s="27"/>
      <c r="N547" s="50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15.75" customHeight="1">
      <c r="A548" s="28"/>
      <c r="B548" s="27"/>
      <c r="C548" s="27"/>
      <c r="D548" s="27"/>
      <c r="E548" s="27"/>
      <c r="F548" s="27"/>
      <c r="G548" s="49"/>
      <c r="H548" s="28"/>
      <c r="I548" s="28"/>
      <c r="J548" s="28"/>
      <c r="L548" s="28"/>
      <c r="M548" s="27"/>
      <c r="N548" s="50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15.75" customHeight="1">
      <c r="A549" s="28"/>
      <c r="B549" s="27"/>
      <c r="C549" s="27"/>
      <c r="D549" s="27"/>
      <c r="E549" s="27"/>
      <c r="F549" s="27"/>
      <c r="G549" s="49"/>
      <c r="H549" s="28"/>
      <c r="I549" s="28"/>
      <c r="J549" s="28"/>
      <c r="L549" s="28"/>
      <c r="M549" s="27"/>
      <c r="N549" s="50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15.75" customHeight="1">
      <c r="A550" s="28"/>
      <c r="B550" s="27"/>
      <c r="C550" s="27"/>
      <c r="D550" s="27"/>
      <c r="E550" s="27"/>
      <c r="F550" s="27"/>
      <c r="G550" s="49"/>
      <c r="H550" s="28"/>
      <c r="I550" s="28"/>
      <c r="J550" s="28"/>
      <c r="L550" s="28"/>
      <c r="M550" s="27"/>
      <c r="N550" s="50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15.75" customHeight="1">
      <c r="A551" s="28"/>
      <c r="B551" s="27"/>
      <c r="C551" s="27"/>
      <c r="D551" s="27"/>
      <c r="E551" s="27"/>
      <c r="F551" s="27"/>
      <c r="G551" s="49"/>
      <c r="H551" s="28"/>
      <c r="I551" s="28"/>
      <c r="J551" s="28"/>
      <c r="L551" s="28"/>
      <c r="M551" s="27"/>
      <c r="N551" s="50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15.75" customHeight="1">
      <c r="A552" s="28"/>
      <c r="B552" s="27"/>
      <c r="C552" s="27"/>
      <c r="D552" s="27"/>
      <c r="E552" s="27"/>
      <c r="F552" s="27"/>
      <c r="G552" s="49"/>
      <c r="H552" s="28"/>
      <c r="I552" s="28"/>
      <c r="J552" s="28"/>
      <c r="L552" s="28"/>
      <c r="M552" s="27"/>
      <c r="N552" s="50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15.75" customHeight="1">
      <c r="A553" s="28"/>
      <c r="B553" s="27"/>
      <c r="C553" s="27"/>
      <c r="D553" s="27"/>
      <c r="E553" s="27"/>
      <c r="F553" s="27"/>
      <c r="G553" s="49"/>
      <c r="H553" s="28"/>
      <c r="I553" s="28"/>
      <c r="J553" s="28"/>
      <c r="L553" s="28"/>
      <c r="M553" s="27"/>
      <c r="N553" s="50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15.75" customHeight="1">
      <c r="A554" s="28"/>
      <c r="B554" s="27"/>
      <c r="C554" s="27"/>
      <c r="D554" s="27"/>
      <c r="E554" s="27"/>
      <c r="F554" s="27"/>
      <c r="G554" s="49"/>
      <c r="H554" s="28"/>
      <c r="I554" s="28"/>
      <c r="J554" s="28"/>
      <c r="L554" s="28"/>
      <c r="M554" s="27"/>
      <c r="N554" s="50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15.75" customHeight="1">
      <c r="A555" s="28"/>
      <c r="B555" s="27"/>
      <c r="C555" s="27"/>
      <c r="D555" s="27"/>
      <c r="E555" s="27"/>
      <c r="F555" s="27"/>
      <c r="G555" s="49"/>
      <c r="H555" s="28"/>
      <c r="I555" s="28"/>
      <c r="J555" s="28"/>
      <c r="L555" s="28"/>
      <c r="M555" s="27"/>
      <c r="N555" s="50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15.75" customHeight="1">
      <c r="A556" s="28"/>
      <c r="B556" s="27"/>
      <c r="C556" s="27"/>
      <c r="D556" s="27"/>
      <c r="E556" s="27"/>
      <c r="F556" s="27"/>
      <c r="G556" s="49"/>
      <c r="H556" s="28"/>
      <c r="I556" s="28"/>
      <c r="J556" s="28"/>
      <c r="L556" s="28"/>
      <c r="M556" s="27"/>
      <c r="N556" s="50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15.75" customHeight="1">
      <c r="A557" s="28"/>
      <c r="B557" s="27"/>
      <c r="C557" s="27"/>
      <c r="D557" s="27"/>
      <c r="E557" s="27"/>
      <c r="F557" s="27"/>
      <c r="G557" s="49"/>
      <c r="H557" s="28"/>
      <c r="I557" s="28"/>
      <c r="J557" s="28"/>
      <c r="L557" s="28"/>
      <c r="M557" s="27"/>
      <c r="N557" s="50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15.75" customHeight="1">
      <c r="A558" s="28"/>
      <c r="B558" s="27"/>
      <c r="C558" s="27"/>
      <c r="D558" s="27"/>
      <c r="E558" s="27"/>
      <c r="F558" s="27"/>
      <c r="G558" s="49"/>
      <c r="H558" s="28"/>
      <c r="I558" s="28"/>
      <c r="J558" s="28"/>
      <c r="L558" s="28"/>
      <c r="M558" s="27"/>
      <c r="N558" s="50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15.75" customHeight="1">
      <c r="A559" s="28"/>
      <c r="B559" s="27"/>
      <c r="C559" s="27"/>
      <c r="D559" s="27"/>
      <c r="E559" s="27"/>
      <c r="F559" s="27"/>
      <c r="G559" s="49"/>
      <c r="H559" s="28"/>
      <c r="I559" s="28"/>
      <c r="J559" s="28"/>
      <c r="L559" s="28"/>
      <c r="M559" s="27"/>
      <c r="N559" s="50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15.75" customHeight="1">
      <c r="A560" s="28"/>
      <c r="B560" s="27"/>
      <c r="C560" s="27"/>
      <c r="D560" s="27"/>
      <c r="E560" s="27"/>
      <c r="F560" s="27"/>
      <c r="G560" s="49"/>
      <c r="H560" s="28"/>
      <c r="I560" s="28"/>
      <c r="J560" s="28"/>
      <c r="L560" s="28"/>
      <c r="M560" s="27"/>
      <c r="N560" s="50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15.75" customHeight="1">
      <c r="A561" s="28"/>
      <c r="B561" s="27"/>
      <c r="C561" s="27"/>
      <c r="D561" s="27"/>
      <c r="E561" s="27"/>
      <c r="F561" s="27"/>
      <c r="G561" s="49"/>
      <c r="H561" s="28"/>
      <c r="I561" s="28"/>
      <c r="J561" s="28"/>
      <c r="L561" s="28"/>
      <c r="M561" s="27"/>
      <c r="N561" s="50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15.75" customHeight="1">
      <c r="A562" s="28"/>
      <c r="B562" s="27"/>
      <c r="C562" s="27"/>
      <c r="D562" s="27"/>
      <c r="E562" s="27"/>
      <c r="F562" s="27"/>
      <c r="G562" s="49"/>
      <c r="H562" s="28"/>
      <c r="I562" s="28"/>
      <c r="J562" s="28"/>
      <c r="L562" s="28"/>
      <c r="M562" s="27"/>
      <c r="N562" s="50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15.75" customHeight="1">
      <c r="A563" s="28"/>
      <c r="B563" s="27"/>
      <c r="C563" s="27"/>
      <c r="D563" s="27"/>
      <c r="E563" s="27"/>
      <c r="F563" s="27"/>
      <c r="G563" s="49"/>
      <c r="H563" s="28"/>
      <c r="I563" s="28"/>
      <c r="J563" s="28"/>
      <c r="L563" s="28"/>
      <c r="M563" s="27"/>
      <c r="N563" s="50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15.75" customHeight="1">
      <c r="A564" s="28"/>
      <c r="B564" s="27"/>
      <c r="C564" s="27"/>
      <c r="D564" s="27"/>
      <c r="E564" s="27"/>
      <c r="F564" s="27"/>
      <c r="G564" s="49"/>
      <c r="H564" s="28"/>
      <c r="I564" s="28"/>
      <c r="J564" s="28"/>
      <c r="L564" s="28"/>
      <c r="M564" s="27"/>
      <c r="N564" s="50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15.75" customHeight="1">
      <c r="A565" s="28"/>
      <c r="B565" s="27"/>
      <c r="C565" s="27"/>
      <c r="D565" s="27"/>
      <c r="E565" s="27"/>
      <c r="F565" s="27"/>
      <c r="G565" s="49"/>
      <c r="H565" s="28"/>
      <c r="I565" s="28"/>
      <c r="J565" s="28"/>
      <c r="L565" s="28"/>
      <c r="M565" s="27"/>
      <c r="N565" s="50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15.75" customHeight="1">
      <c r="A566" s="28"/>
      <c r="B566" s="27"/>
      <c r="C566" s="27"/>
      <c r="D566" s="27"/>
      <c r="E566" s="27"/>
      <c r="F566" s="27"/>
      <c r="G566" s="49"/>
      <c r="H566" s="28"/>
      <c r="I566" s="28"/>
      <c r="J566" s="28"/>
      <c r="L566" s="28"/>
      <c r="M566" s="27"/>
      <c r="N566" s="50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15.75" customHeight="1">
      <c r="A567" s="28"/>
      <c r="B567" s="27"/>
      <c r="C567" s="27"/>
      <c r="D567" s="27"/>
      <c r="E567" s="27"/>
      <c r="F567" s="27"/>
      <c r="G567" s="49"/>
      <c r="H567" s="28"/>
      <c r="I567" s="28"/>
      <c r="J567" s="28"/>
      <c r="L567" s="28"/>
      <c r="M567" s="27"/>
      <c r="N567" s="50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15.75" customHeight="1">
      <c r="A568" s="28"/>
      <c r="B568" s="27"/>
      <c r="C568" s="27"/>
      <c r="D568" s="27"/>
      <c r="E568" s="27"/>
      <c r="F568" s="27"/>
      <c r="G568" s="49"/>
      <c r="H568" s="28"/>
      <c r="I568" s="28"/>
      <c r="J568" s="28"/>
      <c r="L568" s="28"/>
      <c r="M568" s="27"/>
      <c r="N568" s="50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15.75" customHeight="1">
      <c r="A569" s="28"/>
      <c r="B569" s="27"/>
      <c r="C569" s="27"/>
      <c r="D569" s="27"/>
      <c r="E569" s="27"/>
      <c r="F569" s="27"/>
      <c r="G569" s="49"/>
      <c r="H569" s="28"/>
      <c r="I569" s="28"/>
      <c r="J569" s="28"/>
      <c r="L569" s="28"/>
      <c r="M569" s="27"/>
      <c r="N569" s="50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15.75" customHeight="1">
      <c r="A570" s="28"/>
      <c r="B570" s="27"/>
      <c r="C570" s="27"/>
      <c r="D570" s="27"/>
      <c r="E570" s="27"/>
      <c r="F570" s="27"/>
      <c r="G570" s="49"/>
      <c r="H570" s="28"/>
      <c r="I570" s="28"/>
      <c r="J570" s="28"/>
      <c r="L570" s="28"/>
      <c r="M570" s="27"/>
      <c r="N570" s="50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15.75" customHeight="1">
      <c r="A571" s="28"/>
      <c r="B571" s="27"/>
      <c r="C571" s="27"/>
      <c r="D571" s="27"/>
      <c r="E571" s="27"/>
      <c r="F571" s="27"/>
      <c r="G571" s="49"/>
      <c r="H571" s="28"/>
      <c r="I571" s="28"/>
      <c r="J571" s="28"/>
      <c r="L571" s="28"/>
      <c r="M571" s="27"/>
      <c r="N571" s="50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15.75" customHeight="1">
      <c r="A572" s="28"/>
      <c r="B572" s="27"/>
      <c r="C572" s="27"/>
      <c r="D572" s="27"/>
      <c r="E572" s="27"/>
      <c r="F572" s="27"/>
      <c r="G572" s="49"/>
      <c r="H572" s="28"/>
      <c r="I572" s="28"/>
      <c r="J572" s="28"/>
      <c r="L572" s="28"/>
      <c r="M572" s="27"/>
      <c r="N572" s="50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15.75" customHeight="1">
      <c r="A573" s="28"/>
      <c r="B573" s="27"/>
      <c r="C573" s="27"/>
      <c r="D573" s="27"/>
      <c r="E573" s="27"/>
      <c r="F573" s="27"/>
      <c r="G573" s="49"/>
      <c r="H573" s="28"/>
      <c r="I573" s="28"/>
      <c r="J573" s="28"/>
      <c r="L573" s="28"/>
      <c r="M573" s="27"/>
      <c r="N573" s="50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15.75" customHeight="1">
      <c r="A574" s="28"/>
      <c r="B574" s="27"/>
      <c r="C574" s="27"/>
      <c r="D574" s="27"/>
      <c r="E574" s="27"/>
      <c r="F574" s="27"/>
      <c r="G574" s="49"/>
      <c r="H574" s="28"/>
      <c r="I574" s="28"/>
      <c r="J574" s="28"/>
      <c r="L574" s="28"/>
      <c r="M574" s="27"/>
      <c r="N574" s="50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15.75" customHeight="1">
      <c r="A575" s="28"/>
      <c r="B575" s="27"/>
      <c r="C575" s="27"/>
      <c r="D575" s="27"/>
      <c r="E575" s="27"/>
      <c r="F575" s="27"/>
      <c r="G575" s="49"/>
      <c r="H575" s="28"/>
      <c r="I575" s="28"/>
      <c r="J575" s="28"/>
      <c r="L575" s="28"/>
      <c r="M575" s="27"/>
      <c r="N575" s="50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15.75" customHeight="1">
      <c r="A576" s="28"/>
      <c r="B576" s="27"/>
      <c r="C576" s="27"/>
      <c r="D576" s="27"/>
      <c r="E576" s="27"/>
      <c r="F576" s="27"/>
      <c r="G576" s="49"/>
      <c r="H576" s="28"/>
      <c r="I576" s="28"/>
      <c r="J576" s="28"/>
      <c r="L576" s="28"/>
      <c r="M576" s="27"/>
      <c r="N576" s="50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15.75" customHeight="1">
      <c r="A577" s="28"/>
      <c r="B577" s="27"/>
      <c r="C577" s="27"/>
      <c r="D577" s="27"/>
      <c r="E577" s="27"/>
      <c r="F577" s="27"/>
      <c r="G577" s="49"/>
      <c r="H577" s="28"/>
      <c r="I577" s="28"/>
      <c r="J577" s="28"/>
      <c r="L577" s="28"/>
      <c r="M577" s="27"/>
      <c r="N577" s="50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15.75" customHeight="1">
      <c r="A578" s="28"/>
      <c r="B578" s="27"/>
      <c r="C578" s="27"/>
      <c r="D578" s="27"/>
      <c r="E578" s="27"/>
      <c r="F578" s="27"/>
      <c r="G578" s="49"/>
      <c r="H578" s="28"/>
      <c r="I578" s="28"/>
      <c r="J578" s="28"/>
      <c r="L578" s="28"/>
      <c r="M578" s="27"/>
      <c r="N578" s="50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15.75" customHeight="1">
      <c r="A579" s="28"/>
      <c r="B579" s="27"/>
      <c r="C579" s="27"/>
      <c r="D579" s="27"/>
      <c r="E579" s="27"/>
      <c r="F579" s="27"/>
      <c r="G579" s="49"/>
      <c r="H579" s="28"/>
      <c r="I579" s="28"/>
      <c r="J579" s="28"/>
      <c r="L579" s="28"/>
      <c r="M579" s="27"/>
      <c r="N579" s="50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15.75" customHeight="1">
      <c r="A580" s="28"/>
      <c r="B580" s="27"/>
      <c r="C580" s="27"/>
      <c r="D580" s="27"/>
      <c r="E580" s="27"/>
      <c r="F580" s="27"/>
      <c r="G580" s="49"/>
      <c r="H580" s="28"/>
      <c r="I580" s="28"/>
      <c r="J580" s="28"/>
      <c r="L580" s="28"/>
      <c r="M580" s="27"/>
      <c r="N580" s="50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15.75" customHeight="1">
      <c r="A581" s="28"/>
      <c r="B581" s="27"/>
      <c r="C581" s="27"/>
      <c r="D581" s="27"/>
      <c r="E581" s="27"/>
      <c r="F581" s="27"/>
      <c r="G581" s="49"/>
      <c r="H581" s="28"/>
      <c r="I581" s="28"/>
      <c r="J581" s="28"/>
      <c r="L581" s="28"/>
      <c r="M581" s="27"/>
      <c r="N581" s="50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15.75" customHeight="1">
      <c r="A582" s="28"/>
      <c r="B582" s="27"/>
      <c r="C582" s="27"/>
      <c r="D582" s="27"/>
      <c r="E582" s="27"/>
      <c r="F582" s="27"/>
      <c r="G582" s="49"/>
      <c r="H582" s="28"/>
      <c r="I582" s="28"/>
      <c r="J582" s="28"/>
      <c r="L582" s="28"/>
      <c r="M582" s="27"/>
      <c r="N582" s="50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15.75" customHeight="1">
      <c r="A583" s="28"/>
      <c r="B583" s="27"/>
      <c r="C583" s="27"/>
      <c r="D583" s="27"/>
      <c r="E583" s="27"/>
      <c r="F583" s="27"/>
      <c r="G583" s="49"/>
      <c r="H583" s="28"/>
      <c r="I583" s="28"/>
      <c r="J583" s="28"/>
      <c r="L583" s="28"/>
      <c r="M583" s="27"/>
      <c r="N583" s="50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15.75" customHeight="1">
      <c r="A584" s="28"/>
      <c r="B584" s="27"/>
      <c r="C584" s="27"/>
      <c r="D584" s="27"/>
      <c r="E584" s="27"/>
      <c r="F584" s="27"/>
      <c r="G584" s="49"/>
      <c r="H584" s="28"/>
      <c r="I584" s="28"/>
      <c r="J584" s="28"/>
      <c r="L584" s="28"/>
      <c r="M584" s="27"/>
      <c r="N584" s="50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15.75" customHeight="1">
      <c r="A585" s="28"/>
      <c r="B585" s="27"/>
      <c r="C585" s="27"/>
      <c r="D585" s="27"/>
      <c r="E585" s="27"/>
      <c r="F585" s="27"/>
      <c r="G585" s="49"/>
      <c r="H585" s="28"/>
      <c r="I585" s="28"/>
      <c r="J585" s="28"/>
      <c r="L585" s="28"/>
      <c r="M585" s="27"/>
      <c r="N585" s="50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15.75" customHeight="1">
      <c r="A586" s="28"/>
      <c r="B586" s="27"/>
      <c r="C586" s="27"/>
      <c r="D586" s="27"/>
      <c r="E586" s="27"/>
      <c r="F586" s="27"/>
      <c r="G586" s="49"/>
      <c r="H586" s="28"/>
      <c r="I586" s="28"/>
      <c r="J586" s="28"/>
      <c r="L586" s="28"/>
      <c r="M586" s="27"/>
      <c r="N586" s="50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15.75" customHeight="1">
      <c r="A587" s="28"/>
      <c r="B587" s="27"/>
      <c r="C587" s="27"/>
      <c r="D587" s="27"/>
      <c r="E587" s="27"/>
      <c r="F587" s="27"/>
      <c r="G587" s="49"/>
      <c r="H587" s="28"/>
      <c r="I587" s="28"/>
      <c r="J587" s="28"/>
      <c r="L587" s="28"/>
      <c r="M587" s="27"/>
      <c r="N587" s="50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15.75" customHeight="1">
      <c r="A588" s="28"/>
      <c r="B588" s="27"/>
      <c r="C588" s="27"/>
      <c r="D588" s="27"/>
      <c r="E588" s="27"/>
      <c r="F588" s="27"/>
      <c r="G588" s="49"/>
      <c r="H588" s="28"/>
      <c r="I588" s="28"/>
      <c r="J588" s="28"/>
      <c r="L588" s="28"/>
      <c r="M588" s="27"/>
      <c r="N588" s="50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15.75" customHeight="1">
      <c r="A589" s="28"/>
      <c r="B589" s="27"/>
      <c r="C589" s="27"/>
      <c r="D589" s="27"/>
      <c r="E589" s="27"/>
      <c r="F589" s="27"/>
      <c r="G589" s="49"/>
      <c r="H589" s="28"/>
      <c r="I589" s="28"/>
      <c r="J589" s="28"/>
      <c r="L589" s="28"/>
      <c r="M589" s="27"/>
      <c r="N589" s="50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15.75" customHeight="1">
      <c r="A590" s="28"/>
      <c r="B590" s="27"/>
      <c r="C590" s="27"/>
      <c r="D590" s="27"/>
      <c r="E590" s="27"/>
      <c r="F590" s="27"/>
      <c r="G590" s="49"/>
      <c r="H590" s="28"/>
      <c r="I590" s="28"/>
      <c r="J590" s="28"/>
      <c r="L590" s="28"/>
      <c r="M590" s="27"/>
      <c r="N590" s="50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15.75" customHeight="1">
      <c r="A591" s="28"/>
      <c r="B591" s="27"/>
      <c r="C591" s="27"/>
      <c r="D591" s="27"/>
      <c r="E591" s="27"/>
      <c r="F591" s="27"/>
      <c r="G591" s="49"/>
      <c r="H591" s="28"/>
      <c r="I591" s="28"/>
      <c r="J591" s="28"/>
      <c r="L591" s="28"/>
      <c r="M591" s="27"/>
      <c r="N591" s="50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15.75" customHeight="1">
      <c r="A592" s="28"/>
      <c r="B592" s="27"/>
      <c r="C592" s="27"/>
      <c r="D592" s="27"/>
      <c r="E592" s="27"/>
      <c r="F592" s="27"/>
      <c r="G592" s="49"/>
      <c r="H592" s="28"/>
      <c r="I592" s="28"/>
      <c r="J592" s="28"/>
      <c r="L592" s="28"/>
      <c r="M592" s="27"/>
      <c r="N592" s="50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15.75" customHeight="1">
      <c r="A593" s="28"/>
      <c r="B593" s="27"/>
      <c r="C593" s="27"/>
      <c r="D593" s="27"/>
      <c r="E593" s="27"/>
      <c r="F593" s="27"/>
      <c r="G593" s="49"/>
      <c r="H593" s="28"/>
      <c r="I593" s="28"/>
      <c r="J593" s="28"/>
      <c r="L593" s="28"/>
      <c r="M593" s="27"/>
      <c r="N593" s="50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15.75" customHeight="1">
      <c r="A594" s="28"/>
      <c r="B594" s="27"/>
      <c r="C594" s="27"/>
      <c r="D594" s="27"/>
      <c r="E594" s="27"/>
      <c r="F594" s="27"/>
      <c r="G594" s="49"/>
      <c r="H594" s="28"/>
      <c r="I594" s="28"/>
      <c r="J594" s="28"/>
      <c r="L594" s="28"/>
      <c r="M594" s="27"/>
      <c r="N594" s="50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15.75" customHeight="1">
      <c r="A595" s="28"/>
      <c r="B595" s="27"/>
      <c r="C595" s="27"/>
      <c r="D595" s="27"/>
      <c r="E595" s="27"/>
      <c r="F595" s="27"/>
      <c r="G595" s="49"/>
      <c r="H595" s="28"/>
      <c r="I595" s="28"/>
      <c r="J595" s="28"/>
      <c r="L595" s="28"/>
      <c r="M595" s="27"/>
      <c r="N595" s="50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15.75" customHeight="1">
      <c r="A596" s="28"/>
      <c r="B596" s="27"/>
      <c r="C596" s="27"/>
      <c r="D596" s="27"/>
      <c r="E596" s="27"/>
      <c r="F596" s="27"/>
      <c r="G596" s="49"/>
      <c r="H596" s="28"/>
      <c r="I596" s="28"/>
      <c r="J596" s="28"/>
      <c r="L596" s="28"/>
      <c r="M596" s="27"/>
      <c r="N596" s="50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5.75" customHeight="1">
      <c r="A597" s="28"/>
      <c r="B597" s="27"/>
      <c r="C597" s="27"/>
      <c r="D597" s="27"/>
      <c r="E597" s="27"/>
      <c r="F597" s="27"/>
      <c r="G597" s="49"/>
      <c r="H597" s="28"/>
      <c r="I597" s="28"/>
      <c r="J597" s="28"/>
      <c r="L597" s="28"/>
      <c r="M597" s="27"/>
      <c r="N597" s="50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5.75" customHeight="1">
      <c r="A598" s="28"/>
      <c r="B598" s="27"/>
      <c r="C598" s="27"/>
      <c r="D598" s="27"/>
      <c r="E598" s="27"/>
      <c r="F598" s="27"/>
      <c r="G598" s="49"/>
      <c r="H598" s="28"/>
      <c r="I598" s="28"/>
      <c r="J598" s="28"/>
      <c r="L598" s="28"/>
      <c r="M598" s="27"/>
      <c r="N598" s="50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15.75" customHeight="1">
      <c r="A599" s="28"/>
      <c r="B599" s="27"/>
      <c r="C599" s="27"/>
      <c r="D599" s="27"/>
      <c r="E599" s="27"/>
      <c r="F599" s="27"/>
      <c r="G599" s="49"/>
      <c r="H599" s="28"/>
      <c r="I599" s="28"/>
      <c r="J599" s="28"/>
      <c r="L599" s="28"/>
      <c r="M599" s="27"/>
      <c r="N599" s="50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15.75" customHeight="1">
      <c r="A600" s="28"/>
      <c r="B600" s="27"/>
      <c r="C600" s="27"/>
      <c r="D600" s="27"/>
      <c r="E600" s="27"/>
      <c r="F600" s="27"/>
      <c r="G600" s="49"/>
      <c r="H600" s="28"/>
      <c r="I600" s="28"/>
      <c r="J600" s="28"/>
      <c r="L600" s="28"/>
      <c r="M600" s="27"/>
      <c r="N600" s="50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15.75" customHeight="1">
      <c r="A601" s="28"/>
      <c r="B601" s="27"/>
      <c r="C601" s="27"/>
      <c r="D601" s="27"/>
      <c r="E601" s="27"/>
      <c r="F601" s="27"/>
      <c r="G601" s="49"/>
      <c r="H601" s="28"/>
      <c r="I601" s="28"/>
      <c r="J601" s="28"/>
      <c r="L601" s="28"/>
      <c r="M601" s="27"/>
      <c r="N601" s="50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15.75" customHeight="1">
      <c r="A602" s="28"/>
      <c r="B602" s="27"/>
      <c r="C602" s="27"/>
      <c r="D602" s="27"/>
      <c r="E602" s="27"/>
      <c r="F602" s="27"/>
      <c r="G602" s="49"/>
      <c r="H602" s="28"/>
      <c r="I602" s="28"/>
      <c r="J602" s="28"/>
      <c r="L602" s="28"/>
      <c r="M602" s="27"/>
      <c r="N602" s="50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15.75" customHeight="1">
      <c r="A603" s="28"/>
      <c r="B603" s="27"/>
      <c r="C603" s="27"/>
      <c r="D603" s="27"/>
      <c r="E603" s="27"/>
      <c r="F603" s="27"/>
      <c r="G603" s="49"/>
      <c r="H603" s="28"/>
      <c r="I603" s="28"/>
      <c r="J603" s="28"/>
      <c r="L603" s="28"/>
      <c r="M603" s="27"/>
      <c r="N603" s="50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15.75" customHeight="1">
      <c r="A604" s="28"/>
      <c r="B604" s="27"/>
      <c r="C604" s="27"/>
      <c r="D604" s="27"/>
      <c r="E604" s="27"/>
      <c r="F604" s="27"/>
      <c r="G604" s="49"/>
      <c r="H604" s="28"/>
      <c r="I604" s="28"/>
      <c r="J604" s="28"/>
      <c r="L604" s="28"/>
      <c r="M604" s="27"/>
      <c r="N604" s="50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15.75" customHeight="1">
      <c r="A605" s="28"/>
      <c r="B605" s="27"/>
      <c r="C605" s="27"/>
      <c r="D605" s="27"/>
      <c r="E605" s="27"/>
      <c r="F605" s="27"/>
      <c r="G605" s="49"/>
      <c r="H605" s="28"/>
      <c r="I605" s="28"/>
      <c r="J605" s="28"/>
      <c r="L605" s="28"/>
      <c r="M605" s="27"/>
      <c r="N605" s="50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15.75" customHeight="1">
      <c r="A606" s="28"/>
      <c r="B606" s="27"/>
      <c r="C606" s="27"/>
      <c r="D606" s="27"/>
      <c r="E606" s="27"/>
      <c r="F606" s="27"/>
      <c r="G606" s="49"/>
      <c r="H606" s="28"/>
      <c r="I606" s="28"/>
      <c r="J606" s="28"/>
      <c r="L606" s="28"/>
      <c r="M606" s="27"/>
      <c r="N606" s="50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15.75" customHeight="1">
      <c r="A607" s="28"/>
      <c r="B607" s="27"/>
      <c r="C607" s="27"/>
      <c r="D607" s="27"/>
      <c r="E607" s="27"/>
      <c r="F607" s="27"/>
      <c r="G607" s="49"/>
      <c r="H607" s="28"/>
      <c r="I607" s="28"/>
      <c r="J607" s="28"/>
      <c r="L607" s="28"/>
      <c r="M607" s="27"/>
      <c r="N607" s="50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15.75" customHeight="1">
      <c r="A608" s="28"/>
      <c r="B608" s="27"/>
      <c r="C608" s="27"/>
      <c r="D608" s="27"/>
      <c r="E608" s="27"/>
      <c r="F608" s="27"/>
      <c r="G608" s="49"/>
      <c r="H608" s="28"/>
      <c r="I608" s="28"/>
      <c r="J608" s="28"/>
      <c r="L608" s="28"/>
      <c r="M608" s="27"/>
      <c r="N608" s="50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15.75" customHeight="1">
      <c r="A609" s="28"/>
      <c r="B609" s="27"/>
      <c r="C609" s="27"/>
      <c r="D609" s="27"/>
      <c r="E609" s="27"/>
      <c r="F609" s="27"/>
      <c r="G609" s="49"/>
      <c r="H609" s="28"/>
      <c r="I609" s="28"/>
      <c r="J609" s="28"/>
      <c r="L609" s="28"/>
      <c r="M609" s="27"/>
      <c r="N609" s="50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15.75" customHeight="1">
      <c r="A610" s="28"/>
      <c r="B610" s="27"/>
      <c r="C610" s="27"/>
      <c r="D610" s="27"/>
      <c r="E610" s="27"/>
      <c r="F610" s="27"/>
      <c r="G610" s="49"/>
      <c r="H610" s="28"/>
      <c r="I610" s="28"/>
      <c r="J610" s="28"/>
      <c r="L610" s="28"/>
      <c r="M610" s="27"/>
      <c r="N610" s="50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15.75" customHeight="1">
      <c r="A611" s="28"/>
      <c r="B611" s="27"/>
      <c r="C611" s="27"/>
      <c r="D611" s="27"/>
      <c r="E611" s="27"/>
      <c r="F611" s="27"/>
      <c r="G611" s="49"/>
      <c r="H611" s="28"/>
      <c r="I611" s="28"/>
      <c r="J611" s="28"/>
      <c r="L611" s="28"/>
      <c r="M611" s="27"/>
      <c r="N611" s="50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15.75" customHeight="1">
      <c r="A612" s="28"/>
      <c r="B612" s="27"/>
      <c r="C612" s="27"/>
      <c r="D612" s="27"/>
      <c r="E612" s="27"/>
      <c r="F612" s="27"/>
      <c r="G612" s="49"/>
      <c r="H612" s="28"/>
      <c r="I612" s="28"/>
      <c r="J612" s="28"/>
      <c r="L612" s="28"/>
      <c r="M612" s="27"/>
      <c r="N612" s="50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15.75" customHeight="1">
      <c r="A613" s="28"/>
      <c r="B613" s="27"/>
      <c r="C613" s="27"/>
      <c r="D613" s="27"/>
      <c r="E613" s="27"/>
      <c r="F613" s="27"/>
      <c r="G613" s="49"/>
      <c r="H613" s="28"/>
      <c r="I613" s="28"/>
      <c r="J613" s="28"/>
      <c r="L613" s="28"/>
      <c r="M613" s="27"/>
      <c r="N613" s="50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15.75" customHeight="1">
      <c r="A614" s="28"/>
      <c r="B614" s="27"/>
      <c r="C614" s="27"/>
      <c r="D614" s="27"/>
      <c r="E614" s="27"/>
      <c r="F614" s="27"/>
      <c r="G614" s="49"/>
      <c r="H614" s="28"/>
      <c r="I614" s="28"/>
      <c r="J614" s="28"/>
      <c r="L614" s="28"/>
      <c r="M614" s="27"/>
      <c r="N614" s="50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15.75" customHeight="1">
      <c r="A615" s="28"/>
      <c r="B615" s="27"/>
      <c r="C615" s="27"/>
      <c r="D615" s="27"/>
      <c r="E615" s="27"/>
      <c r="F615" s="27"/>
      <c r="G615" s="49"/>
      <c r="H615" s="28"/>
      <c r="I615" s="28"/>
      <c r="J615" s="28"/>
      <c r="L615" s="28"/>
      <c r="M615" s="27"/>
      <c r="N615" s="50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15.75" customHeight="1">
      <c r="A616" s="28"/>
      <c r="B616" s="27"/>
      <c r="C616" s="27"/>
      <c r="D616" s="27"/>
      <c r="E616" s="27"/>
      <c r="F616" s="27"/>
      <c r="G616" s="49"/>
      <c r="H616" s="28"/>
      <c r="I616" s="28"/>
      <c r="J616" s="28"/>
      <c r="L616" s="28"/>
      <c r="M616" s="27"/>
      <c r="N616" s="50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15.75" customHeight="1">
      <c r="A617" s="28"/>
      <c r="B617" s="27"/>
      <c r="C617" s="27"/>
      <c r="D617" s="27"/>
      <c r="E617" s="27"/>
      <c r="F617" s="27"/>
      <c r="G617" s="49"/>
      <c r="H617" s="28"/>
      <c r="I617" s="28"/>
      <c r="J617" s="28"/>
      <c r="L617" s="28"/>
      <c r="M617" s="27"/>
      <c r="N617" s="50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15.75" customHeight="1">
      <c r="A618" s="28"/>
      <c r="B618" s="27"/>
      <c r="C618" s="27"/>
      <c r="D618" s="27"/>
      <c r="E618" s="27"/>
      <c r="F618" s="27"/>
      <c r="G618" s="49"/>
      <c r="H618" s="28"/>
      <c r="I618" s="28"/>
      <c r="J618" s="28"/>
      <c r="L618" s="28"/>
      <c r="M618" s="27"/>
      <c r="N618" s="50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15.75" customHeight="1">
      <c r="A619" s="28"/>
      <c r="B619" s="27"/>
      <c r="C619" s="27"/>
      <c r="D619" s="27"/>
      <c r="E619" s="27"/>
      <c r="F619" s="27"/>
      <c r="G619" s="49"/>
      <c r="H619" s="28"/>
      <c r="I619" s="28"/>
      <c r="J619" s="28"/>
      <c r="L619" s="28"/>
      <c r="M619" s="27"/>
      <c r="N619" s="50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15.75" customHeight="1">
      <c r="A620" s="28"/>
      <c r="B620" s="27"/>
      <c r="C620" s="27"/>
      <c r="D620" s="27"/>
      <c r="E620" s="27"/>
      <c r="F620" s="27"/>
      <c r="G620" s="49"/>
      <c r="H620" s="28"/>
      <c r="I620" s="28"/>
      <c r="J620" s="28"/>
      <c r="L620" s="28"/>
      <c r="M620" s="27"/>
      <c r="N620" s="50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15.75" customHeight="1">
      <c r="A621" s="28"/>
      <c r="B621" s="27"/>
      <c r="C621" s="27"/>
      <c r="D621" s="27"/>
      <c r="E621" s="27"/>
      <c r="F621" s="27"/>
      <c r="G621" s="49"/>
      <c r="H621" s="28"/>
      <c r="I621" s="28"/>
      <c r="J621" s="28"/>
      <c r="L621" s="28"/>
      <c r="M621" s="27"/>
      <c r="N621" s="50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15.75" customHeight="1">
      <c r="A622" s="28"/>
      <c r="B622" s="27"/>
      <c r="C622" s="27"/>
      <c r="D622" s="27"/>
      <c r="E622" s="27"/>
      <c r="F622" s="27"/>
      <c r="G622" s="49"/>
      <c r="H622" s="28"/>
      <c r="I622" s="28"/>
      <c r="J622" s="28"/>
      <c r="L622" s="28"/>
      <c r="M622" s="27"/>
      <c r="N622" s="50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15.75" customHeight="1">
      <c r="A623" s="28"/>
      <c r="B623" s="27"/>
      <c r="C623" s="27"/>
      <c r="D623" s="27"/>
      <c r="E623" s="27"/>
      <c r="F623" s="27"/>
      <c r="G623" s="49"/>
      <c r="H623" s="28"/>
      <c r="I623" s="28"/>
      <c r="J623" s="28"/>
      <c r="L623" s="28"/>
      <c r="M623" s="27"/>
      <c r="N623" s="50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15.75" customHeight="1">
      <c r="A624" s="28"/>
      <c r="B624" s="27"/>
      <c r="C624" s="27"/>
      <c r="D624" s="27"/>
      <c r="E624" s="27"/>
      <c r="F624" s="27"/>
      <c r="G624" s="49"/>
      <c r="H624" s="28"/>
      <c r="I624" s="28"/>
      <c r="J624" s="28"/>
      <c r="L624" s="28"/>
      <c r="M624" s="27"/>
      <c r="N624" s="50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15.75" customHeight="1">
      <c r="A625" s="28"/>
      <c r="B625" s="27"/>
      <c r="C625" s="27"/>
      <c r="D625" s="27"/>
      <c r="E625" s="27"/>
      <c r="F625" s="27"/>
      <c r="G625" s="49"/>
      <c r="H625" s="28"/>
      <c r="I625" s="28"/>
      <c r="J625" s="28"/>
      <c r="L625" s="28"/>
      <c r="M625" s="27"/>
      <c r="N625" s="50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15.75" customHeight="1">
      <c r="A626" s="28"/>
      <c r="B626" s="27"/>
      <c r="C626" s="27"/>
      <c r="D626" s="27"/>
      <c r="E626" s="27"/>
      <c r="F626" s="27"/>
      <c r="G626" s="49"/>
      <c r="H626" s="28"/>
      <c r="I626" s="28"/>
      <c r="J626" s="28"/>
      <c r="L626" s="28"/>
      <c r="M626" s="27"/>
      <c r="N626" s="50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15.75" customHeight="1">
      <c r="A627" s="28"/>
      <c r="B627" s="27"/>
      <c r="C627" s="27"/>
      <c r="D627" s="27"/>
      <c r="E627" s="27"/>
      <c r="F627" s="27"/>
      <c r="G627" s="49"/>
      <c r="H627" s="28"/>
      <c r="I627" s="28"/>
      <c r="J627" s="28"/>
      <c r="L627" s="28"/>
      <c r="M627" s="27"/>
      <c r="N627" s="50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15.75" customHeight="1">
      <c r="A628" s="28"/>
      <c r="B628" s="27"/>
      <c r="C628" s="27"/>
      <c r="D628" s="27"/>
      <c r="E628" s="27"/>
      <c r="F628" s="27"/>
      <c r="G628" s="49"/>
      <c r="H628" s="28"/>
      <c r="I628" s="28"/>
      <c r="J628" s="28"/>
      <c r="L628" s="28"/>
      <c r="M628" s="27"/>
      <c r="N628" s="50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15.75" customHeight="1">
      <c r="A629" s="28"/>
      <c r="B629" s="27"/>
      <c r="C629" s="27"/>
      <c r="D629" s="27"/>
      <c r="E629" s="27"/>
      <c r="F629" s="27"/>
      <c r="G629" s="49"/>
      <c r="H629" s="28"/>
      <c r="I629" s="28"/>
      <c r="J629" s="28"/>
      <c r="L629" s="28"/>
      <c r="M629" s="27"/>
      <c r="N629" s="50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15.75" customHeight="1">
      <c r="A630" s="28"/>
      <c r="B630" s="27"/>
      <c r="C630" s="27"/>
      <c r="D630" s="27"/>
      <c r="E630" s="27"/>
      <c r="F630" s="27"/>
      <c r="G630" s="49"/>
      <c r="H630" s="28"/>
      <c r="I630" s="28"/>
      <c r="J630" s="28"/>
      <c r="L630" s="28"/>
      <c r="M630" s="27"/>
      <c r="N630" s="50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15.75" customHeight="1">
      <c r="A631" s="28"/>
      <c r="B631" s="27"/>
      <c r="C631" s="27"/>
      <c r="D631" s="27"/>
      <c r="E631" s="27"/>
      <c r="F631" s="27"/>
      <c r="G631" s="49"/>
      <c r="H631" s="28"/>
      <c r="I631" s="28"/>
      <c r="J631" s="28"/>
      <c r="L631" s="28"/>
      <c r="M631" s="27"/>
      <c r="N631" s="50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15.75" customHeight="1">
      <c r="A632" s="28"/>
      <c r="B632" s="27"/>
      <c r="C632" s="27"/>
      <c r="D632" s="27"/>
      <c r="E632" s="27"/>
      <c r="F632" s="27"/>
      <c r="G632" s="49"/>
      <c r="H632" s="28"/>
      <c r="I632" s="28"/>
      <c r="J632" s="28"/>
      <c r="L632" s="28"/>
      <c r="M632" s="27"/>
      <c r="N632" s="50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15.75" customHeight="1">
      <c r="A633" s="28"/>
      <c r="B633" s="27"/>
      <c r="C633" s="27"/>
      <c r="D633" s="27"/>
      <c r="E633" s="27"/>
      <c r="F633" s="27"/>
      <c r="G633" s="49"/>
      <c r="H633" s="28"/>
      <c r="I633" s="28"/>
      <c r="J633" s="28"/>
      <c r="L633" s="28"/>
      <c r="M633" s="27"/>
      <c r="N633" s="50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15.75" customHeight="1">
      <c r="A634" s="28"/>
      <c r="B634" s="27"/>
      <c r="C634" s="27"/>
      <c r="D634" s="27"/>
      <c r="E634" s="27"/>
      <c r="F634" s="27"/>
      <c r="G634" s="49"/>
      <c r="H634" s="28"/>
      <c r="I634" s="28"/>
      <c r="J634" s="28"/>
      <c r="L634" s="28"/>
      <c r="M634" s="27"/>
      <c r="N634" s="50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15.75" customHeight="1">
      <c r="A635" s="28"/>
      <c r="B635" s="27"/>
      <c r="C635" s="27"/>
      <c r="D635" s="27"/>
      <c r="E635" s="27"/>
      <c r="F635" s="27"/>
      <c r="G635" s="49"/>
      <c r="H635" s="28"/>
      <c r="I635" s="28"/>
      <c r="J635" s="28"/>
      <c r="L635" s="28"/>
      <c r="M635" s="27"/>
      <c r="N635" s="50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15.75" customHeight="1">
      <c r="A636" s="28"/>
      <c r="B636" s="27"/>
      <c r="C636" s="27"/>
      <c r="D636" s="27"/>
      <c r="E636" s="27"/>
      <c r="F636" s="27"/>
      <c r="G636" s="49"/>
      <c r="H636" s="28"/>
      <c r="I636" s="28"/>
      <c r="J636" s="28"/>
      <c r="L636" s="28"/>
      <c r="M636" s="27"/>
      <c r="N636" s="50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15.75" customHeight="1">
      <c r="A637" s="28"/>
      <c r="B637" s="27"/>
      <c r="C637" s="27"/>
      <c r="D637" s="27"/>
      <c r="E637" s="27"/>
      <c r="F637" s="27"/>
      <c r="G637" s="49"/>
      <c r="H637" s="28"/>
      <c r="I637" s="28"/>
      <c r="J637" s="28"/>
      <c r="L637" s="28"/>
      <c r="M637" s="27"/>
      <c r="N637" s="50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15.75" customHeight="1">
      <c r="A638" s="28"/>
      <c r="B638" s="27"/>
      <c r="C638" s="27"/>
      <c r="D638" s="27"/>
      <c r="E638" s="27"/>
      <c r="F638" s="27"/>
      <c r="G638" s="49"/>
      <c r="H638" s="28"/>
      <c r="I638" s="28"/>
      <c r="J638" s="28"/>
      <c r="L638" s="28"/>
      <c r="M638" s="27"/>
      <c r="N638" s="50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15.75" customHeight="1">
      <c r="A639" s="28"/>
      <c r="B639" s="27"/>
      <c r="C639" s="27"/>
      <c r="D639" s="27"/>
      <c r="E639" s="27"/>
      <c r="F639" s="27"/>
      <c r="G639" s="49"/>
      <c r="H639" s="28"/>
      <c r="I639" s="28"/>
      <c r="J639" s="28"/>
      <c r="L639" s="28"/>
      <c r="M639" s="27"/>
      <c r="N639" s="50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15.75" customHeight="1">
      <c r="A640" s="28"/>
      <c r="B640" s="27"/>
      <c r="C640" s="27"/>
      <c r="D640" s="27"/>
      <c r="E640" s="27"/>
      <c r="F640" s="27"/>
      <c r="G640" s="49"/>
      <c r="H640" s="28"/>
      <c r="I640" s="28"/>
      <c r="J640" s="28"/>
      <c r="L640" s="28"/>
      <c r="M640" s="27"/>
      <c r="N640" s="50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15.75" customHeight="1">
      <c r="A641" s="28"/>
      <c r="B641" s="27"/>
      <c r="C641" s="27"/>
      <c r="D641" s="27"/>
      <c r="E641" s="27"/>
      <c r="F641" s="27"/>
      <c r="G641" s="49"/>
      <c r="H641" s="28"/>
      <c r="I641" s="28"/>
      <c r="J641" s="28"/>
      <c r="L641" s="28"/>
      <c r="M641" s="27"/>
      <c r="N641" s="50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15.75" customHeight="1">
      <c r="A642" s="28"/>
      <c r="B642" s="27"/>
      <c r="C642" s="27"/>
      <c r="D642" s="27"/>
      <c r="E642" s="27"/>
      <c r="F642" s="27"/>
      <c r="G642" s="49"/>
      <c r="H642" s="28"/>
      <c r="I642" s="28"/>
      <c r="J642" s="28"/>
      <c r="L642" s="28"/>
      <c r="M642" s="27"/>
      <c r="N642" s="50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15.75" customHeight="1">
      <c r="A643" s="28"/>
      <c r="B643" s="27"/>
      <c r="C643" s="27"/>
      <c r="D643" s="27"/>
      <c r="E643" s="27"/>
      <c r="F643" s="27"/>
      <c r="G643" s="49"/>
      <c r="H643" s="28"/>
      <c r="I643" s="28"/>
      <c r="J643" s="28"/>
      <c r="L643" s="28"/>
      <c r="M643" s="27"/>
      <c r="N643" s="50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15.75" customHeight="1">
      <c r="A644" s="28"/>
      <c r="B644" s="27"/>
      <c r="C644" s="27"/>
      <c r="D644" s="27"/>
      <c r="E644" s="27"/>
      <c r="F644" s="27"/>
      <c r="G644" s="49"/>
      <c r="H644" s="28"/>
      <c r="I644" s="28"/>
      <c r="J644" s="28"/>
      <c r="L644" s="28"/>
      <c r="M644" s="27"/>
      <c r="N644" s="50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15.75" customHeight="1">
      <c r="A645" s="28"/>
      <c r="B645" s="27"/>
      <c r="C645" s="27"/>
      <c r="D645" s="27"/>
      <c r="E645" s="27"/>
      <c r="F645" s="27"/>
      <c r="G645" s="49"/>
      <c r="H645" s="28"/>
      <c r="I645" s="28"/>
      <c r="J645" s="28"/>
      <c r="L645" s="28"/>
      <c r="M645" s="27"/>
      <c r="N645" s="50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15.75" customHeight="1">
      <c r="A646" s="28"/>
      <c r="B646" s="27"/>
      <c r="C646" s="27"/>
      <c r="D646" s="27"/>
      <c r="E646" s="27"/>
      <c r="F646" s="27"/>
      <c r="G646" s="49"/>
      <c r="H646" s="28"/>
      <c r="I646" s="28"/>
      <c r="J646" s="28"/>
      <c r="L646" s="28"/>
      <c r="M646" s="27"/>
      <c r="N646" s="50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15.75" customHeight="1">
      <c r="A647" s="28"/>
      <c r="B647" s="27"/>
      <c r="C647" s="27"/>
      <c r="D647" s="27"/>
      <c r="E647" s="27"/>
      <c r="F647" s="27"/>
      <c r="G647" s="49"/>
      <c r="H647" s="28"/>
      <c r="I647" s="28"/>
      <c r="J647" s="28"/>
      <c r="L647" s="28"/>
      <c r="M647" s="27"/>
      <c r="N647" s="50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15.75" customHeight="1">
      <c r="A648" s="28"/>
      <c r="B648" s="27"/>
      <c r="C648" s="27"/>
      <c r="D648" s="27"/>
      <c r="E648" s="27"/>
      <c r="F648" s="27"/>
      <c r="G648" s="49"/>
      <c r="H648" s="28"/>
      <c r="I648" s="28"/>
      <c r="J648" s="28"/>
      <c r="L648" s="28"/>
      <c r="M648" s="27"/>
      <c r="N648" s="50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15.75" customHeight="1">
      <c r="A649" s="28"/>
      <c r="B649" s="27"/>
      <c r="C649" s="27"/>
      <c r="D649" s="27"/>
      <c r="E649" s="27"/>
      <c r="F649" s="27"/>
      <c r="G649" s="49"/>
      <c r="H649" s="28"/>
      <c r="I649" s="28"/>
      <c r="J649" s="28"/>
      <c r="L649" s="28"/>
      <c r="M649" s="27"/>
      <c r="N649" s="50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15.75" customHeight="1">
      <c r="A650" s="28"/>
      <c r="B650" s="27"/>
      <c r="C650" s="27"/>
      <c r="D650" s="27"/>
      <c r="E650" s="27"/>
      <c r="F650" s="27"/>
      <c r="G650" s="49"/>
      <c r="H650" s="28"/>
      <c r="I650" s="28"/>
      <c r="J650" s="28"/>
      <c r="L650" s="28"/>
      <c r="M650" s="27"/>
      <c r="N650" s="50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15.75" customHeight="1">
      <c r="A651" s="28"/>
      <c r="B651" s="27"/>
      <c r="C651" s="27"/>
      <c r="D651" s="27"/>
      <c r="E651" s="27"/>
      <c r="F651" s="27"/>
      <c r="G651" s="49"/>
      <c r="H651" s="28"/>
      <c r="I651" s="28"/>
      <c r="J651" s="28"/>
      <c r="L651" s="28"/>
      <c r="M651" s="27"/>
      <c r="N651" s="50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15.75" customHeight="1">
      <c r="A652" s="28"/>
      <c r="B652" s="27"/>
      <c r="C652" s="27"/>
      <c r="D652" s="27"/>
      <c r="E652" s="27"/>
      <c r="F652" s="27"/>
      <c r="G652" s="49"/>
      <c r="H652" s="28"/>
      <c r="I652" s="28"/>
      <c r="J652" s="28"/>
      <c r="L652" s="28"/>
      <c r="M652" s="27"/>
      <c r="N652" s="50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15.75" customHeight="1">
      <c r="A653" s="28"/>
      <c r="B653" s="27"/>
      <c r="C653" s="27"/>
      <c r="D653" s="27"/>
      <c r="E653" s="27"/>
      <c r="F653" s="27"/>
      <c r="G653" s="49"/>
      <c r="H653" s="28"/>
      <c r="I653" s="28"/>
      <c r="J653" s="28"/>
      <c r="L653" s="28"/>
      <c r="M653" s="27"/>
      <c r="N653" s="50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15.75" customHeight="1">
      <c r="A654" s="28"/>
      <c r="B654" s="27"/>
      <c r="C654" s="27"/>
      <c r="D654" s="27"/>
      <c r="E654" s="27"/>
      <c r="F654" s="27"/>
      <c r="G654" s="49"/>
      <c r="H654" s="28"/>
      <c r="I654" s="28"/>
      <c r="J654" s="28"/>
      <c r="L654" s="28"/>
      <c r="M654" s="27"/>
      <c r="N654" s="50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15.75" customHeight="1">
      <c r="A655" s="28"/>
      <c r="B655" s="27"/>
      <c r="C655" s="27"/>
      <c r="D655" s="27"/>
      <c r="E655" s="27"/>
      <c r="F655" s="27"/>
      <c r="G655" s="49"/>
      <c r="H655" s="28"/>
      <c r="I655" s="28"/>
      <c r="J655" s="28"/>
      <c r="L655" s="28"/>
      <c r="M655" s="27"/>
      <c r="N655" s="50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15.75" customHeight="1">
      <c r="A656" s="28"/>
      <c r="B656" s="27"/>
      <c r="C656" s="27"/>
      <c r="D656" s="27"/>
      <c r="E656" s="27"/>
      <c r="F656" s="27"/>
      <c r="G656" s="49"/>
      <c r="H656" s="28"/>
      <c r="I656" s="28"/>
      <c r="J656" s="28"/>
      <c r="L656" s="28"/>
      <c r="M656" s="27"/>
      <c r="N656" s="50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5.75" customHeight="1">
      <c r="A657" s="28"/>
      <c r="B657" s="27"/>
      <c r="C657" s="27"/>
      <c r="D657" s="27"/>
      <c r="E657" s="27"/>
      <c r="F657" s="27"/>
      <c r="G657" s="49"/>
      <c r="H657" s="28"/>
      <c r="I657" s="28"/>
      <c r="J657" s="28"/>
      <c r="L657" s="28"/>
      <c r="M657" s="27"/>
      <c r="N657" s="50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5.75" customHeight="1">
      <c r="A658" s="28"/>
      <c r="B658" s="27"/>
      <c r="C658" s="27"/>
      <c r="D658" s="27"/>
      <c r="E658" s="27"/>
      <c r="F658" s="27"/>
      <c r="G658" s="49"/>
      <c r="H658" s="28"/>
      <c r="I658" s="28"/>
      <c r="J658" s="28"/>
      <c r="L658" s="28"/>
      <c r="M658" s="27"/>
      <c r="N658" s="50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15.75" customHeight="1">
      <c r="A659" s="28"/>
      <c r="B659" s="27"/>
      <c r="C659" s="27"/>
      <c r="D659" s="27"/>
      <c r="E659" s="27"/>
      <c r="F659" s="27"/>
      <c r="G659" s="49"/>
      <c r="H659" s="28"/>
      <c r="I659" s="28"/>
      <c r="J659" s="28"/>
      <c r="L659" s="28"/>
      <c r="M659" s="27"/>
      <c r="N659" s="50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15.75" customHeight="1">
      <c r="A660" s="28"/>
      <c r="B660" s="27"/>
      <c r="C660" s="27"/>
      <c r="D660" s="27"/>
      <c r="E660" s="27"/>
      <c r="F660" s="27"/>
      <c r="G660" s="49"/>
      <c r="H660" s="28"/>
      <c r="I660" s="28"/>
      <c r="J660" s="28"/>
      <c r="L660" s="28"/>
      <c r="M660" s="27"/>
      <c r="N660" s="50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15.75" customHeight="1">
      <c r="A661" s="28"/>
      <c r="B661" s="27"/>
      <c r="C661" s="27"/>
      <c r="D661" s="27"/>
      <c r="E661" s="27"/>
      <c r="F661" s="27"/>
      <c r="G661" s="49"/>
      <c r="H661" s="28"/>
      <c r="I661" s="28"/>
      <c r="J661" s="28"/>
      <c r="L661" s="28"/>
      <c r="M661" s="27"/>
      <c r="N661" s="50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15.75" customHeight="1">
      <c r="A662" s="28"/>
      <c r="B662" s="27"/>
      <c r="C662" s="27"/>
      <c r="D662" s="27"/>
      <c r="E662" s="27"/>
      <c r="F662" s="27"/>
      <c r="G662" s="49"/>
      <c r="H662" s="28"/>
      <c r="I662" s="28"/>
      <c r="J662" s="28"/>
      <c r="L662" s="28"/>
      <c r="M662" s="27"/>
      <c r="N662" s="50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15.75" customHeight="1">
      <c r="A663" s="28"/>
      <c r="B663" s="27"/>
      <c r="C663" s="27"/>
      <c r="D663" s="27"/>
      <c r="E663" s="27"/>
      <c r="F663" s="27"/>
      <c r="G663" s="49"/>
      <c r="H663" s="28"/>
      <c r="I663" s="28"/>
      <c r="J663" s="28"/>
      <c r="L663" s="28"/>
      <c r="M663" s="27"/>
      <c r="N663" s="50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15.75" customHeight="1">
      <c r="A664" s="28"/>
      <c r="B664" s="27"/>
      <c r="C664" s="27"/>
      <c r="D664" s="27"/>
      <c r="E664" s="27"/>
      <c r="F664" s="27"/>
      <c r="G664" s="49"/>
      <c r="H664" s="28"/>
      <c r="I664" s="28"/>
      <c r="J664" s="28"/>
      <c r="L664" s="28"/>
      <c r="M664" s="27"/>
      <c r="N664" s="50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15.75" customHeight="1">
      <c r="A665" s="28"/>
      <c r="B665" s="27"/>
      <c r="C665" s="27"/>
      <c r="D665" s="27"/>
      <c r="E665" s="27"/>
      <c r="F665" s="27"/>
      <c r="G665" s="49"/>
      <c r="H665" s="28"/>
      <c r="I665" s="28"/>
      <c r="J665" s="28"/>
      <c r="L665" s="28"/>
      <c r="M665" s="27"/>
      <c r="N665" s="50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15.75" customHeight="1">
      <c r="A666" s="28"/>
      <c r="B666" s="27"/>
      <c r="C666" s="27"/>
      <c r="D666" s="27"/>
      <c r="E666" s="27"/>
      <c r="F666" s="27"/>
      <c r="G666" s="49"/>
      <c r="H666" s="28"/>
      <c r="I666" s="28"/>
      <c r="J666" s="28"/>
      <c r="L666" s="28"/>
      <c r="M666" s="27"/>
      <c r="N666" s="50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15.75" customHeight="1">
      <c r="A667" s="28"/>
      <c r="B667" s="27"/>
      <c r="C667" s="27"/>
      <c r="D667" s="27"/>
      <c r="E667" s="27"/>
      <c r="F667" s="27"/>
      <c r="G667" s="49"/>
      <c r="H667" s="28"/>
      <c r="I667" s="28"/>
      <c r="J667" s="28"/>
      <c r="L667" s="28"/>
      <c r="M667" s="27"/>
      <c r="N667" s="50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15.75" customHeight="1">
      <c r="A668" s="28"/>
      <c r="B668" s="27"/>
      <c r="C668" s="27"/>
      <c r="D668" s="27"/>
      <c r="E668" s="27"/>
      <c r="F668" s="27"/>
      <c r="G668" s="49"/>
      <c r="H668" s="28"/>
      <c r="I668" s="28"/>
      <c r="J668" s="28"/>
      <c r="L668" s="28"/>
      <c r="M668" s="27"/>
      <c r="N668" s="50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15.75" customHeight="1">
      <c r="A669" s="28"/>
      <c r="B669" s="27"/>
      <c r="C669" s="27"/>
      <c r="D669" s="27"/>
      <c r="E669" s="27"/>
      <c r="F669" s="27"/>
      <c r="G669" s="49"/>
      <c r="H669" s="28"/>
      <c r="I669" s="28"/>
      <c r="J669" s="28"/>
      <c r="L669" s="28"/>
      <c r="M669" s="27"/>
      <c r="N669" s="50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15.75" customHeight="1">
      <c r="A670" s="28"/>
      <c r="B670" s="27"/>
      <c r="C670" s="27"/>
      <c r="D670" s="27"/>
      <c r="E670" s="27"/>
      <c r="F670" s="27"/>
      <c r="G670" s="49"/>
      <c r="H670" s="28"/>
      <c r="I670" s="28"/>
      <c r="J670" s="28"/>
      <c r="L670" s="28"/>
      <c r="M670" s="27"/>
      <c r="N670" s="50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15.75" customHeight="1">
      <c r="A671" s="28"/>
      <c r="B671" s="27"/>
      <c r="C671" s="27"/>
      <c r="D671" s="27"/>
      <c r="E671" s="27"/>
      <c r="F671" s="27"/>
      <c r="G671" s="49"/>
      <c r="H671" s="28"/>
      <c r="I671" s="28"/>
      <c r="J671" s="28"/>
      <c r="L671" s="28"/>
      <c r="M671" s="27"/>
      <c r="N671" s="50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15.75" customHeight="1">
      <c r="A672" s="28"/>
      <c r="B672" s="27"/>
      <c r="C672" s="27"/>
      <c r="D672" s="27"/>
      <c r="E672" s="27"/>
      <c r="F672" s="27"/>
      <c r="G672" s="49"/>
      <c r="H672" s="28"/>
      <c r="I672" s="28"/>
      <c r="J672" s="28"/>
      <c r="L672" s="28"/>
      <c r="M672" s="27"/>
      <c r="N672" s="50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15.75" customHeight="1">
      <c r="A673" s="28"/>
      <c r="B673" s="27"/>
      <c r="C673" s="27"/>
      <c r="D673" s="27"/>
      <c r="E673" s="27"/>
      <c r="F673" s="27"/>
      <c r="G673" s="49"/>
      <c r="H673" s="28"/>
      <c r="I673" s="28"/>
      <c r="J673" s="28"/>
      <c r="L673" s="28"/>
      <c r="M673" s="27"/>
      <c r="N673" s="50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15.75" customHeight="1">
      <c r="A674" s="28"/>
      <c r="B674" s="27"/>
      <c r="C674" s="27"/>
      <c r="D674" s="27"/>
      <c r="E674" s="27"/>
      <c r="F674" s="27"/>
      <c r="G674" s="49"/>
      <c r="H674" s="28"/>
      <c r="I674" s="28"/>
      <c r="J674" s="28"/>
      <c r="L674" s="28"/>
      <c r="M674" s="27"/>
      <c r="N674" s="50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15.75" customHeight="1">
      <c r="A675" s="28"/>
      <c r="B675" s="27"/>
      <c r="C675" s="27"/>
      <c r="D675" s="27"/>
      <c r="E675" s="27"/>
      <c r="F675" s="27"/>
      <c r="G675" s="49"/>
      <c r="H675" s="28"/>
      <c r="I675" s="28"/>
      <c r="J675" s="28"/>
      <c r="L675" s="28"/>
      <c r="M675" s="27"/>
      <c r="N675" s="50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15.75" customHeight="1">
      <c r="A676" s="28"/>
      <c r="B676" s="27"/>
      <c r="C676" s="27"/>
      <c r="D676" s="27"/>
      <c r="E676" s="27"/>
      <c r="F676" s="27"/>
      <c r="G676" s="49"/>
      <c r="H676" s="28"/>
      <c r="I676" s="28"/>
      <c r="J676" s="28"/>
      <c r="L676" s="28"/>
      <c r="M676" s="27"/>
      <c r="N676" s="50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15.75" customHeight="1">
      <c r="A677" s="28"/>
      <c r="B677" s="27"/>
      <c r="C677" s="27"/>
      <c r="D677" s="27"/>
      <c r="E677" s="27"/>
      <c r="F677" s="27"/>
      <c r="G677" s="49"/>
      <c r="H677" s="28"/>
      <c r="I677" s="28"/>
      <c r="J677" s="28"/>
      <c r="L677" s="28"/>
      <c r="M677" s="27"/>
      <c r="N677" s="50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15.75" customHeight="1">
      <c r="A678" s="28"/>
      <c r="B678" s="27"/>
      <c r="C678" s="27"/>
      <c r="D678" s="27"/>
      <c r="E678" s="27"/>
      <c r="F678" s="27"/>
      <c r="G678" s="49"/>
      <c r="H678" s="28"/>
      <c r="I678" s="28"/>
      <c r="J678" s="28"/>
      <c r="L678" s="28"/>
      <c r="M678" s="27"/>
      <c r="N678" s="50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15.75" customHeight="1">
      <c r="A679" s="28"/>
      <c r="B679" s="27"/>
      <c r="C679" s="27"/>
      <c r="D679" s="27"/>
      <c r="E679" s="27"/>
      <c r="F679" s="27"/>
      <c r="G679" s="49"/>
      <c r="H679" s="28"/>
      <c r="I679" s="28"/>
      <c r="J679" s="28"/>
      <c r="L679" s="28"/>
      <c r="M679" s="27"/>
      <c r="N679" s="50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15.75" customHeight="1">
      <c r="A680" s="28"/>
      <c r="B680" s="27"/>
      <c r="C680" s="27"/>
      <c r="D680" s="27"/>
      <c r="E680" s="27"/>
      <c r="F680" s="27"/>
      <c r="G680" s="49"/>
      <c r="H680" s="28"/>
      <c r="I680" s="28"/>
      <c r="J680" s="28"/>
      <c r="L680" s="28"/>
      <c r="M680" s="27"/>
      <c r="N680" s="50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15.75" customHeight="1">
      <c r="A681" s="28"/>
      <c r="B681" s="27"/>
      <c r="C681" s="27"/>
      <c r="D681" s="27"/>
      <c r="E681" s="27"/>
      <c r="F681" s="27"/>
      <c r="G681" s="49"/>
      <c r="H681" s="28"/>
      <c r="I681" s="28"/>
      <c r="J681" s="28"/>
      <c r="L681" s="28"/>
      <c r="M681" s="27"/>
      <c r="N681" s="50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15.75" customHeight="1">
      <c r="A682" s="28"/>
      <c r="B682" s="27"/>
      <c r="C682" s="27"/>
      <c r="D682" s="27"/>
      <c r="E682" s="27"/>
      <c r="F682" s="27"/>
      <c r="G682" s="49"/>
      <c r="H682" s="28"/>
      <c r="I682" s="28"/>
      <c r="J682" s="28"/>
      <c r="L682" s="28"/>
      <c r="M682" s="27"/>
      <c r="N682" s="50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15.75" customHeight="1">
      <c r="A683" s="28"/>
      <c r="B683" s="27"/>
      <c r="C683" s="27"/>
      <c r="D683" s="27"/>
      <c r="E683" s="27"/>
      <c r="F683" s="27"/>
      <c r="G683" s="49"/>
      <c r="H683" s="28"/>
      <c r="I683" s="28"/>
      <c r="J683" s="28"/>
      <c r="L683" s="28"/>
      <c r="M683" s="27"/>
      <c r="N683" s="50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15.75" customHeight="1">
      <c r="A684" s="28"/>
      <c r="B684" s="27"/>
      <c r="C684" s="27"/>
      <c r="D684" s="27"/>
      <c r="E684" s="27"/>
      <c r="F684" s="27"/>
      <c r="G684" s="49"/>
      <c r="H684" s="28"/>
      <c r="I684" s="28"/>
      <c r="J684" s="28"/>
      <c r="L684" s="28"/>
      <c r="M684" s="27"/>
      <c r="N684" s="50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15.75" customHeight="1">
      <c r="A685" s="28"/>
      <c r="B685" s="27"/>
      <c r="C685" s="27"/>
      <c r="D685" s="27"/>
      <c r="E685" s="27"/>
      <c r="F685" s="27"/>
      <c r="G685" s="49"/>
      <c r="H685" s="28"/>
      <c r="I685" s="28"/>
      <c r="J685" s="28"/>
      <c r="L685" s="28"/>
      <c r="M685" s="27"/>
      <c r="N685" s="50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15.75" customHeight="1">
      <c r="A686" s="28"/>
      <c r="B686" s="27"/>
      <c r="C686" s="27"/>
      <c r="D686" s="27"/>
      <c r="E686" s="27"/>
      <c r="F686" s="27"/>
      <c r="G686" s="49"/>
      <c r="H686" s="28"/>
      <c r="I686" s="28"/>
      <c r="J686" s="28"/>
      <c r="L686" s="28"/>
      <c r="M686" s="27"/>
      <c r="N686" s="50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15.75" customHeight="1">
      <c r="A687" s="28"/>
      <c r="B687" s="27"/>
      <c r="C687" s="27"/>
      <c r="D687" s="27"/>
      <c r="E687" s="27"/>
      <c r="F687" s="27"/>
      <c r="G687" s="49"/>
      <c r="H687" s="28"/>
      <c r="I687" s="28"/>
      <c r="J687" s="28"/>
      <c r="L687" s="28"/>
      <c r="M687" s="27"/>
      <c r="N687" s="50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15.75" customHeight="1">
      <c r="A688" s="28"/>
      <c r="B688" s="27"/>
      <c r="C688" s="27"/>
      <c r="D688" s="27"/>
      <c r="E688" s="27"/>
      <c r="F688" s="27"/>
      <c r="G688" s="49"/>
      <c r="H688" s="28"/>
      <c r="I688" s="28"/>
      <c r="J688" s="28"/>
      <c r="L688" s="28"/>
      <c r="M688" s="27"/>
      <c r="N688" s="50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15.75" customHeight="1">
      <c r="A689" s="28"/>
      <c r="B689" s="27"/>
      <c r="C689" s="27"/>
      <c r="D689" s="27"/>
      <c r="E689" s="27"/>
      <c r="F689" s="27"/>
      <c r="G689" s="49"/>
      <c r="H689" s="28"/>
      <c r="I689" s="28"/>
      <c r="J689" s="28"/>
      <c r="L689" s="28"/>
      <c r="M689" s="27"/>
      <c r="N689" s="50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15.75" customHeight="1">
      <c r="A690" s="28"/>
      <c r="B690" s="27"/>
      <c r="C690" s="27"/>
      <c r="D690" s="27"/>
      <c r="E690" s="27"/>
      <c r="F690" s="27"/>
      <c r="G690" s="49"/>
      <c r="H690" s="28"/>
      <c r="I690" s="28"/>
      <c r="J690" s="28"/>
      <c r="L690" s="28"/>
      <c r="M690" s="27"/>
      <c r="N690" s="50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15.75" customHeight="1">
      <c r="A691" s="28"/>
      <c r="B691" s="27"/>
      <c r="C691" s="27"/>
      <c r="D691" s="27"/>
      <c r="E691" s="27"/>
      <c r="F691" s="27"/>
      <c r="G691" s="49"/>
      <c r="H691" s="28"/>
      <c r="I691" s="28"/>
      <c r="J691" s="28"/>
      <c r="L691" s="28"/>
      <c r="M691" s="27"/>
      <c r="N691" s="50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15.75" customHeight="1">
      <c r="A692" s="28"/>
      <c r="B692" s="27"/>
      <c r="C692" s="27"/>
      <c r="D692" s="27"/>
      <c r="E692" s="27"/>
      <c r="F692" s="27"/>
      <c r="G692" s="49"/>
      <c r="H692" s="28"/>
      <c r="I692" s="28"/>
      <c r="J692" s="28"/>
      <c r="L692" s="28"/>
      <c r="M692" s="27"/>
      <c r="N692" s="50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15.75" customHeight="1">
      <c r="A693" s="28"/>
      <c r="B693" s="27"/>
      <c r="C693" s="27"/>
      <c r="D693" s="27"/>
      <c r="E693" s="27"/>
      <c r="F693" s="27"/>
      <c r="G693" s="49"/>
      <c r="H693" s="28"/>
      <c r="I693" s="28"/>
      <c r="J693" s="28"/>
      <c r="L693" s="28"/>
      <c r="M693" s="27"/>
      <c r="N693" s="50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15.75" customHeight="1">
      <c r="A694" s="28"/>
      <c r="B694" s="27"/>
      <c r="C694" s="27"/>
      <c r="D694" s="27"/>
      <c r="E694" s="27"/>
      <c r="F694" s="27"/>
      <c r="G694" s="49"/>
      <c r="H694" s="28"/>
      <c r="I694" s="28"/>
      <c r="J694" s="28"/>
      <c r="L694" s="28"/>
      <c r="M694" s="27"/>
      <c r="N694" s="50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15.75" customHeight="1">
      <c r="A695" s="28"/>
      <c r="B695" s="27"/>
      <c r="C695" s="27"/>
      <c r="D695" s="27"/>
      <c r="E695" s="27"/>
      <c r="F695" s="27"/>
      <c r="G695" s="49"/>
      <c r="H695" s="28"/>
      <c r="I695" s="28"/>
      <c r="J695" s="28"/>
      <c r="L695" s="28"/>
      <c r="M695" s="27"/>
      <c r="N695" s="50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15.75" customHeight="1">
      <c r="A696" s="28"/>
      <c r="B696" s="27"/>
      <c r="C696" s="27"/>
      <c r="D696" s="27"/>
      <c r="E696" s="27"/>
      <c r="F696" s="27"/>
      <c r="G696" s="49"/>
      <c r="H696" s="28"/>
      <c r="I696" s="28"/>
      <c r="J696" s="28"/>
      <c r="L696" s="28"/>
      <c r="M696" s="27"/>
      <c r="N696" s="50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15.75" customHeight="1">
      <c r="A697" s="28"/>
      <c r="B697" s="27"/>
      <c r="C697" s="27"/>
      <c r="D697" s="27"/>
      <c r="E697" s="27"/>
      <c r="F697" s="27"/>
      <c r="G697" s="49"/>
      <c r="H697" s="28"/>
      <c r="I697" s="28"/>
      <c r="J697" s="28"/>
      <c r="L697" s="28"/>
      <c r="M697" s="27"/>
      <c r="N697" s="50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15.75" customHeight="1">
      <c r="A698" s="28"/>
      <c r="B698" s="27"/>
      <c r="C698" s="27"/>
      <c r="D698" s="27"/>
      <c r="E698" s="27"/>
      <c r="F698" s="27"/>
      <c r="G698" s="49"/>
      <c r="H698" s="28"/>
      <c r="I698" s="28"/>
      <c r="J698" s="28"/>
      <c r="L698" s="28"/>
      <c r="M698" s="27"/>
      <c r="N698" s="50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15.75" customHeight="1">
      <c r="A699" s="28"/>
      <c r="B699" s="27"/>
      <c r="C699" s="27"/>
      <c r="D699" s="27"/>
      <c r="E699" s="27"/>
      <c r="F699" s="27"/>
      <c r="G699" s="49"/>
      <c r="H699" s="28"/>
      <c r="I699" s="28"/>
      <c r="J699" s="28"/>
      <c r="L699" s="28"/>
      <c r="M699" s="27"/>
      <c r="N699" s="50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15.75" customHeight="1">
      <c r="A700" s="28"/>
      <c r="B700" s="27"/>
      <c r="C700" s="27"/>
      <c r="D700" s="27"/>
      <c r="E700" s="27"/>
      <c r="F700" s="27"/>
      <c r="G700" s="49"/>
      <c r="H700" s="28"/>
      <c r="I700" s="28"/>
      <c r="J700" s="28"/>
      <c r="L700" s="28"/>
      <c r="M700" s="27"/>
      <c r="N700" s="50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15.75" customHeight="1">
      <c r="A701" s="28"/>
      <c r="B701" s="27"/>
      <c r="C701" s="27"/>
      <c r="D701" s="27"/>
      <c r="E701" s="27"/>
      <c r="F701" s="27"/>
      <c r="G701" s="49"/>
      <c r="H701" s="28"/>
      <c r="I701" s="28"/>
      <c r="J701" s="28"/>
      <c r="L701" s="28"/>
      <c r="M701" s="27"/>
      <c r="N701" s="50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15.75" customHeight="1">
      <c r="A702" s="28"/>
      <c r="B702" s="27"/>
      <c r="C702" s="27"/>
      <c r="D702" s="27"/>
      <c r="E702" s="27"/>
      <c r="F702" s="27"/>
      <c r="G702" s="49"/>
      <c r="H702" s="28"/>
      <c r="I702" s="28"/>
      <c r="J702" s="28"/>
      <c r="L702" s="28"/>
      <c r="M702" s="27"/>
      <c r="N702" s="50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15.75" customHeight="1">
      <c r="A703" s="28"/>
      <c r="B703" s="27"/>
      <c r="C703" s="27"/>
      <c r="D703" s="27"/>
      <c r="E703" s="27"/>
      <c r="F703" s="27"/>
      <c r="G703" s="49"/>
      <c r="H703" s="28"/>
      <c r="I703" s="28"/>
      <c r="J703" s="28"/>
      <c r="L703" s="28"/>
      <c r="M703" s="27"/>
      <c r="N703" s="50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15.75" customHeight="1">
      <c r="A704" s="28"/>
      <c r="B704" s="27"/>
      <c r="C704" s="27"/>
      <c r="D704" s="27"/>
      <c r="E704" s="27"/>
      <c r="F704" s="27"/>
      <c r="G704" s="49"/>
      <c r="H704" s="28"/>
      <c r="I704" s="28"/>
      <c r="J704" s="28"/>
      <c r="L704" s="28"/>
      <c r="M704" s="27"/>
      <c r="N704" s="50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15.75" customHeight="1">
      <c r="A705" s="28"/>
      <c r="B705" s="27"/>
      <c r="C705" s="27"/>
      <c r="D705" s="27"/>
      <c r="E705" s="27"/>
      <c r="F705" s="27"/>
      <c r="G705" s="49"/>
      <c r="H705" s="28"/>
      <c r="I705" s="28"/>
      <c r="J705" s="28"/>
      <c r="L705" s="28"/>
      <c r="M705" s="27"/>
      <c r="N705" s="50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15.75" customHeight="1">
      <c r="A706" s="28"/>
      <c r="B706" s="27"/>
      <c r="C706" s="27"/>
      <c r="D706" s="27"/>
      <c r="E706" s="27"/>
      <c r="F706" s="27"/>
      <c r="G706" s="49"/>
      <c r="H706" s="28"/>
      <c r="I706" s="28"/>
      <c r="J706" s="28"/>
      <c r="L706" s="28"/>
      <c r="M706" s="27"/>
      <c r="N706" s="50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15.75" customHeight="1">
      <c r="A707" s="28"/>
      <c r="B707" s="27"/>
      <c r="C707" s="27"/>
      <c r="D707" s="27"/>
      <c r="E707" s="27"/>
      <c r="F707" s="27"/>
      <c r="G707" s="49"/>
      <c r="H707" s="28"/>
      <c r="I707" s="28"/>
      <c r="J707" s="28"/>
      <c r="L707" s="28"/>
      <c r="M707" s="27"/>
      <c r="N707" s="50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15.75" customHeight="1">
      <c r="A708" s="28"/>
      <c r="B708" s="27"/>
      <c r="C708" s="27"/>
      <c r="D708" s="27"/>
      <c r="E708" s="27"/>
      <c r="F708" s="27"/>
      <c r="G708" s="49"/>
      <c r="H708" s="28"/>
      <c r="I708" s="28"/>
      <c r="J708" s="28"/>
      <c r="L708" s="28"/>
      <c r="M708" s="27"/>
      <c r="N708" s="50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15.75" customHeight="1">
      <c r="A709" s="28"/>
      <c r="B709" s="27"/>
      <c r="C709" s="27"/>
      <c r="D709" s="27"/>
      <c r="E709" s="27"/>
      <c r="F709" s="27"/>
      <c r="G709" s="49"/>
      <c r="H709" s="28"/>
      <c r="I709" s="28"/>
      <c r="J709" s="28"/>
      <c r="L709" s="28"/>
      <c r="M709" s="27"/>
      <c r="N709" s="50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15.75" customHeight="1">
      <c r="A710" s="28"/>
      <c r="B710" s="27"/>
      <c r="C710" s="27"/>
      <c r="D710" s="27"/>
      <c r="E710" s="27"/>
      <c r="F710" s="27"/>
      <c r="G710" s="49"/>
      <c r="H710" s="28"/>
      <c r="I710" s="28"/>
      <c r="J710" s="28"/>
      <c r="L710" s="28"/>
      <c r="M710" s="27"/>
      <c r="N710" s="50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15.75" customHeight="1">
      <c r="A711" s="28"/>
      <c r="B711" s="27"/>
      <c r="C711" s="27"/>
      <c r="D711" s="27"/>
      <c r="E711" s="27"/>
      <c r="F711" s="27"/>
      <c r="G711" s="49"/>
      <c r="H711" s="28"/>
      <c r="I711" s="28"/>
      <c r="J711" s="28"/>
      <c r="L711" s="28"/>
      <c r="M711" s="27"/>
      <c r="N711" s="50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15.75" customHeight="1">
      <c r="A712" s="28"/>
      <c r="B712" s="27"/>
      <c r="C712" s="27"/>
      <c r="D712" s="27"/>
      <c r="E712" s="27"/>
      <c r="F712" s="27"/>
      <c r="G712" s="49"/>
      <c r="H712" s="28"/>
      <c r="I712" s="28"/>
      <c r="J712" s="28"/>
      <c r="L712" s="28"/>
      <c r="M712" s="27"/>
      <c r="N712" s="50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15.75" customHeight="1">
      <c r="A713" s="28"/>
      <c r="B713" s="27"/>
      <c r="C713" s="27"/>
      <c r="D713" s="27"/>
      <c r="E713" s="27"/>
      <c r="F713" s="27"/>
      <c r="G713" s="49"/>
      <c r="H713" s="28"/>
      <c r="I713" s="28"/>
      <c r="J713" s="28"/>
      <c r="L713" s="28"/>
      <c r="M713" s="27"/>
      <c r="N713" s="50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15.75" customHeight="1">
      <c r="A714" s="28"/>
      <c r="B714" s="27"/>
      <c r="C714" s="27"/>
      <c r="D714" s="27"/>
      <c r="E714" s="27"/>
      <c r="F714" s="27"/>
      <c r="G714" s="49"/>
      <c r="H714" s="28"/>
      <c r="I714" s="28"/>
      <c r="J714" s="28"/>
      <c r="L714" s="28"/>
      <c r="M714" s="27"/>
      <c r="N714" s="50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15.75" customHeight="1">
      <c r="A715" s="28"/>
      <c r="B715" s="27"/>
      <c r="C715" s="27"/>
      <c r="D715" s="27"/>
      <c r="E715" s="27"/>
      <c r="F715" s="27"/>
      <c r="G715" s="49"/>
      <c r="H715" s="28"/>
      <c r="I715" s="28"/>
      <c r="J715" s="28"/>
      <c r="L715" s="28"/>
      <c r="M715" s="27"/>
      <c r="N715" s="50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15.75" customHeight="1">
      <c r="A716" s="28"/>
      <c r="B716" s="27"/>
      <c r="C716" s="27"/>
      <c r="D716" s="27"/>
      <c r="E716" s="27"/>
      <c r="F716" s="27"/>
      <c r="G716" s="49"/>
      <c r="H716" s="28"/>
      <c r="I716" s="28"/>
      <c r="J716" s="28"/>
      <c r="L716" s="28"/>
      <c r="M716" s="27"/>
      <c r="N716" s="50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15.75" customHeight="1">
      <c r="A717" s="28"/>
      <c r="B717" s="27"/>
      <c r="C717" s="27"/>
      <c r="D717" s="27"/>
      <c r="E717" s="27"/>
      <c r="F717" s="27"/>
      <c r="G717" s="49"/>
      <c r="H717" s="28"/>
      <c r="I717" s="28"/>
      <c r="J717" s="28"/>
      <c r="L717" s="28"/>
      <c r="M717" s="27"/>
      <c r="N717" s="50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15.75" customHeight="1">
      <c r="A718" s="28"/>
      <c r="B718" s="27"/>
      <c r="C718" s="27"/>
      <c r="D718" s="27"/>
      <c r="E718" s="27"/>
      <c r="F718" s="27"/>
      <c r="G718" s="49"/>
      <c r="H718" s="28"/>
      <c r="I718" s="28"/>
      <c r="J718" s="28"/>
      <c r="L718" s="28"/>
      <c r="M718" s="27"/>
      <c r="N718" s="50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15.75" customHeight="1">
      <c r="A719" s="28"/>
      <c r="B719" s="27"/>
      <c r="C719" s="27"/>
      <c r="D719" s="27"/>
      <c r="E719" s="27"/>
      <c r="F719" s="27"/>
      <c r="G719" s="49"/>
      <c r="H719" s="28"/>
      <c r="I719" s="28"/>
      <c r="J719" s="28"/>
      <c r="L719" s="28"/>
      <c r="M719" s="27"/>
      <c r="N719" s="50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15.75" customHeight="1">
      <c r="A720" s="28"/>
      <c r="B720" s="27"/>
      <c r="C720" s="27"/>
      <c r="D720" s="27"/>
      <c r="E720" s="27"/>
      <c r="F720" s="27"/>
      <c r="G720" s="49"/>
      <c r="H720" s="28"/>
      <c r="I720" s="28"/>
      <c r="J720" s="28"/>
      <c r="L720" s="28"/>
      <c r="M720" s="27"/>
      <c r="N720" s="50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15.75" customHeight="1">
      <c r="A721" s="28"/>
      <c r="B721" s="27"/>
      <c r="C721" s="27"/>
      <c r="D721" s="27"/>
      <c r="E721" s="27"/>
      <c r="F721" s="27"/>
      <c r="G721" s="49"/>
      <c r="H721" s="28"/>
      <c r="I721" s="28"/>
      <c r="J721" s="28"/>
      <c r="L721" s="28"/>
      <c r="M721" s="27"/>
      <c r="N721" s="50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15.75" customHeight="1">
      <c r="A722" s="28"/>
      <c r="B722" s="27"/>
      <c r="C722" s="27"/>
      <c r="D722" s="27"/>
      <c r="E722" s="27"/>
      <c r="F722" s="27"/>
      <c r="G722" s="49"/>
      <c r="H722" s="28"/>
      <c r="I722" s="28"/>
      <c r="J722" s="28"/>
      <c r="L722" s="28"/>
      <c r="M722" s="27"/>
      <c r="N722" s="50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15.75" customHeight="1">
      <c r="A723" s="28"/>
      <c r="B723" s="27"/>
      <c r="C723" s="27"/>
      <c r="D723" s="27"/>
      <c r="E723" s="27"/>
      <c r="F723" s="27"/>
      <c r="G723" s="49"/>
      <c r="H723" s="28"/>
      <c r="I723" s="28"/>
      <c r="J723" s="28"/>
      <c r="L723" s="28"/>
      <c r="M723" s="27"/>
      <c r="N723" s="50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15.75" customHeight="1">
      <c r="A724" s="28"/>
      <c r="B724" s="27"/>
      <c r="C724" s="27"/>
      <c r="D724" s="27"/>
      <c r="E724" s="27"/>
      <c r="F724" s="27"/>
      <c r="G724" s="49"/>
      <c r="H724" s="28"/>
      <c r="I724" s="28"/>
      <c r="J724" s="28"/>
      <c r="L724" s="28"/>
      <c r="M724" s="27"/>
      <c r="N724" s="50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15.75" customHeight="1">
      <c r="A725" s="28"/>
      <c r="B725" s="27"/>
      <c r="C725" s="27"/>
      <c r="D725" s="27"/>
      <c r="E725" s="27"/>
      <c r="F725" s="27"/>
      <c r="G725" s="49"/>
      <c r="H725" s="28"/>
      <c r="I725" s="28"/>
      <c r="J725" s="28"/>
      <c r="L725" s="28"/>
      <c r="M725" s="27"/>
      <c r="N725" s="50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15.75" customHeight="1">
      <c r="A726" s="28"/>
      <c r="B726" s="27"/>
      <c r="C726" s="27"/>
      <c r="D726" s="27"/>
      <c r="E726" s="27"/>
      <c r="F726" s="27"/>
      <c r="G726" s="49"/>
      <c r="H726" s="28"/>
      <c r="I726" s="28"/>
      <c r="J726" s="28"/>
      <c r="L726" s="28"/>
      <c r="M726" s="27"/>
      <c r="N726" s="50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15.75" customHeight="1">
      <c r="A727" s="28"/>
      <c r="B727" s="27"/>
      <c r="C727" s="27"/>
      <c r="D727" s="27"/>
      <c r="E727" s="27"/>
      <c r="F727" s="27"/>
      <c r="G727" s="49"/>
      <c r="H727" s="28"/>
      <c r="I727" s="28"/>
      <c r="J727" s="28"/>
      <c r="L727" s="28"/>
      <c r="M727" s="27"/>
      <c r="N727" s="50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15.75" customHeight="1">
      <c r="A728" s="28"/>
      <c r="B728" s="27"/>
      <c r="C728" s="27"/>
      <c r="D728" s="27"/>
      <c r="E728" s="27"/>
      <c r="F728" s="27"/>
      <c r="G728" s="49"/>
      <c r="H728" s="28"/>
      <c r="I728" s="28"/>
      <c r="J728" s="28"/>
      <c r="L728" s="28"/>
      <c r="M728" s="27"/>
      <c r="N728" s="50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15.75" customHeight="1">
      <c r="A729" s="28"/>
      <c r="B729" s="27"/>
      <c r="C729" s="27"/>
      <c r="D729" s="27"/>
      <c r="E729" s="27"/>
      <c r="F729" s="27"/>
      <c r="G729" s="49"/>
      <c r="H729" s="28"/>
      <c r="I729" s="28"/>
      <c r="J729" s="28"/>
      <c r="L729" s="28"/>
      <c r="M729" s="27"/>
      <c r="N729" s="50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15.75" customHeight="1">
      <c r="A730" s="28"/>
      <c r="B730" s="27"/>
      <c r="C730" s="27"/>
      <c r="D730" s="27"/>
      <c r="E730" s="27"/>
      <c r="F730" s="27"/>
      <c r="G730" s="49"/>
      <c r="H730" s="28"/>
      <c r="I730" s="28"/>
      <c r="J730" s="28"/>
      <c r="L730" s="28"/>
      <c r="M730" s="27"/>
      <c r="N730" s="50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15.75" customHeight="1">
      <c r="A731" s="28"/>
      <c r="B731" s="27"/>
      <c r="C731" s="27"/>
      <c r="D731" s="27"/>
      <c r="E731" s="27"/>
      <c r="F731" s="27"/>
      <c r="G731" s="49"/>
      <c r="H731" s="28"/>
      <c r="I731" s="28"/>
      <c r="J731" s="28"/>
      <c r="L731" s="28"/>
      <c r="M731" s="27"/>
      <c r="N731" s="50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15.75" customHeight="1">
      <c r="A732" s="28"/>
      <c r="B732" s="27"/>
      <c r="C732" s="27"/>
      <c r="D732" s="27"/>
      <c r="E732" s="27"/>
      <c r="F732" s="27"/>
      <c r="G732" s="49"/>
      <c r="H732" s="28"/>
      <c r="I732" s="28"/>
      <c r="J732" s="28"/>
      <c r="L732" s="28"/>
      <c r="M732" s="27"/>
      <c r="N732" s="50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15.75" customHeight="1">
      <c r="A733" s="28"/>
      <c r="B733" s="27"/>
      <c r="C733" s="27"/>
      <c r="D733" s="27"/>
      <c r="E733" s="27"/>
      <c r="F733" s="27"/>
      <c r="G733" s="49"/>
      <c r="H733" s="28"/>
      <c r="I733" s="28"/>
      <c r="J733" s="28"/>
      <c r="L733" s="28"/>
      <c r="M733" s="27"/>
      <c r="N733" s="50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15.75" customHeight="1">
      <c r="A734" s="28"/>
      <c r="B734" s="27"/>
      <c r="C734" s="27"/>
      <c r="D734" s="27"/>
      <c r="E734" s="27"/>
      <c r="F734" s="27"/>
      <c r="G734" s="49"/>
      <c r="H734" s="28"/>
      <c r="I734" s="28"/>
      <c r="J734" s="28"/>
      <c r="L734" s="28"/>
      <c r="M734" s="27"/>
      <c r="N734" s="50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15.75" customHeight="1">
      <c r="A735" s="28"/>
      <c r="B735" s="27"/>
      <c r="C735" s="27"/>
      <c r="D735" s="27"/>
      <c r="E735" s="27"/>
      <c r="F735" s="27"/>
      <c r="G735" s="49"/>
      <c r="H735" s="28"/>
      <c r="I735" s="28"/>
      <c r="J735" s="28"/>
      <c r="L735" s="28"/>
      <c r="M735" s="27"/>
      <c r="N735" s="50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15.75" customHeight="1">
      <c r="A736" s="28"/>
      <c r="B736" s="27"/>
      <c r="C736" s="27"/>
      <c r="D736" s="27"/>
      <c r="E736" s="27"/>
      <c r="F736" s="27"/>
      <c r="G736" s="49"/>
      <c r="H736" s="28"/>
      <c r="I736" s="28"/>
      <c r="J736" s="28"/>
      <c r="L736" s="28"/>
      <c r="M736" s="27"/>
      <c r="N736" s="50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15.75" customHeight="1">
      <c r="A737" s="28"/>
      <c r="B737" s="27"/>
      <c r="C737" s="27"/>
      <c r="D737" s="27"/>
      <c r="E737" s="27"/>
      <c r="F737" s="27"/>
      <c r="G737" s="49"/>
      <c r="H737" s="28"/>
      <c r="I737" s="28"/>
      <c r="J737" s="28"/>
      <c r="L737" s="28"/>
      <c r="M737" s="27"/>
      <c r="N737" s="50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15.75" customHeight="1">
      <c r="A738" s="28"/>
      <c r="B738" s="27"/>
      <c r="C738" s="27"/>
      <c r="D738" s="27"/>
      <c r="E738" s="27"/>
      <c r="F738" s="27"/>
      <c r="G738" s="49"/>
      <c r="H738" s="28"/>
      <c r="I738" s="28"/>
      <c r="J738" s="28"/>
      <c r="L738" s="28"/>
      <c r="M738" s="27"/>
      <c r="N738" s="50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15.75" customHeight="1">
      <c r="A739" s="28"/>
      <c r="B739" s="27"/>
      <c r="C739" s="27"/>
      <c r="D739" s="27"/>
      <c r="E739" s="27"/>
      <c r="F739" s="27"/>
      <c r="G739" s="49"/>
      <c r="H739" s="28"/>
      <c r="I739" s="28"/>
      <c r="J739" s="28"/>
      <c r="L739" s="28"/>
      <c r="M739" s="27"/>
      <c r="N739" s="50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15.75" customHeight="1">
      <c r="A740" s="28"/>
      <c r="B740" s="27"/>
      <c r="C740" s="27"/>
      <c r="D740" s="27"/>
      <c r="E740" s="27"/>
      <c r="F740" s="27"/>
      <c r="G740" s="49"/>
      <c r="H740" s="28"/>
      <c r="I740" s="28"/>
      <c r="J740" s="28"/>
      <c r="L740" s="28"/>
      <c r="M740" s="27"/>
      <c r="N740" s="50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15.75" customHeight="1">
      <c r="A741" s="28"/>
      <c r="B741" s="27"/>
      <c r="C741" s="27"/>
      <c r="D741" s="27"/>
      <c r="E741" s="27"/>
      <c r="F741" s="27"/>
      <c r="G741" s="49"/>
      <c r="H741" s="28"/>
      <c r="I741" s="28"/>
      <c r="J741" s="28"/>
      <c r="L741" s="28"/>
      <c r="M741" s="27"/>
      <c r="N741" s="50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15.75" customHeight="1">
      <c r="A742" s="28"/>
      <c r="B742" s="27"/>
      <c r="C742" s="27"/>
      <c r="D742" s="27"/>
      <c r="E742" s="27"/>
      <c r="F742" s="27"/>
      <c r="G742" s="49"/>
      <c r="H742" s="28"/>
      <c r="I742" s="28"/>
      <c r="J742" s="28"/>
      <c r="L742" s="28"/>
      <c r="M742" s="27"/>
      <c r="N742" s="50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15.75" customHeight="1">
      <c r="A743" s="28"/>
      <c r="B743" s="27"/>
      <c r="C743" s="27"/>
      <c r="D743" s="27"/>
      <c r="E743" s="27"/>
      <c r="F743" s="27"/>
      <c r="G743" s="49"/>
      <c r="H743" s="28"/>
      <c r="I743" s="28"/>
      <c r="J743" s="28"/>
      <c r="L743" s="28"/>
      <c r="M743" s="27"/>
      <c r="N743" s="50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15.75" customHeight="1">
      <c r="A744" s="28"/>
      <c r="B744" s="27"/>
      <c r="C744" s="27"/>
      <c r="D744" s="27"/>
      <c r="E744" s="27"/>
      <c r="F744" s="27"/>
      <c r="G744" s="49"/>
      <c r="H744" s="28"/>
      <c r="I744" s="28"/>
      <c r="J744" s="28"/>
      <c r="L744" s="28"/>
      <c r="M744" s="27"/>
      <c r="N744" s="50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15.75" customHeight="1">
      <c r="A745" s="28"/>
      <c r="B745" s="27"/>
      <c r="C745" s="27"/>
      <c r="D745" s="27"/>
      <c r="E745" s="27"/>
      <c r="F745" s="27"/>
      <c r="G745" s="49"/>
      <c r="H745" s="28"/>
      <c r="I745" s="28"/>
      <c r="J745" s="28"/>
      <c r="L745" s="28"/>
      <c r="M745" s="27"/>
      <c r="N745" s="50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15.75" customHeight="1">
      <c r="A746" s="28"/>
      <c r="B746" s="27"/>
      <c r="C746" s="27"/>
      <c r="D746" s="27"/>
      <c r="E746" s="27"/>
      <c r="F746" s="27"/>
      <c r="G746" s="49"/>
      <c r="H746" s="28"/>
      <c r="I746" s="28"/>
      <c r="J746" s="28"/>
      <c r="L746" s="28"/>
      <c r="M746" s="27"/>
      <c r="N746" s="50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15.75" customHeight="1">
      <c r="A747" s="28"/>
      <c r="B747" s="27"/>
      <c r="C747" s="27"/>
      <c r="D747" s="27"/>
      <c r="E747" s="27"/>
      <c r="F747" s="27"/>
      <c r="G747" s="49"/>
      <c r="H747" s="28"/>
      <c r="I747" s="28"/>
      <c r="J747" s="28"/>
      <c r="L747" s="28"/>
      <c r="M747" s="27"/>
      <c r="N747" s="50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15.75" customHeight="1">
      <c r="A748" s="28"/>
      <c r="B748" s="27"/>
      <c r="C748" s="27"/>
      <c r="D748" s="27"/>
      <c r="E748" s="27"/>
      <c r="F748" s="27"/>
      <c r="G748" s="49"/>
      <c r="H748" s="28"/>
      <c r="I748" s="28"/>
      <c r="J748" s="28"/>
      <c r="L748" s="28"/>
      <c r="M748" s="27"/>
      <c r="N748" s="50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15.75" customHeight="1">
      <c r="A749" s="28"/>
      <c r="B749" s="27"/>
      <c r="C749" s="27"/>
      <c r="D749" s="27"/>
      <c r="E749" s="27"/>
      <c r="F749" s="27"/>
      <c r="G749" s="49"/>
      <c r="H749" s="28"/>
      <c r="I749" s="28"/>
      <c r="J749" s="28"/>
      <c r="L749" s="28"/>
      <c r="M749" s="27"/>
      <c r="N749" s="50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15.75" customHeight="1">
      <c r="A750" s="28"/>
      <c r="B750" s="27"/>
      <c r="C750" s="27"/>
      <c r="D750" s="27"/>
      <c r="E750" s="27"/>
      <c r="F750" s="27"/>
      <c r="G750" s="49"/>
      <c r="H750" s="28"/>
      <c r="I750" s="28"/>
      <c r="J750" s="28"/>
      <c r="L750" s="28"/>
      <c r="M750" s="27"/>
      <c r="N750" s="50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15.75" customHeight="1">
      <c r="A751" s="28"/>
      <c r="B751" s="27"/>
      <c r="C751" s="27"/>
      <c r="D751" s="27"/>
      <c r="E751" s="27"/>
      <c r="F751" s="27"/>
      <c r="G751" s="49"/>
      <c r="H751" s="28"/>
      <c r="I751" s="28"/>
      <c r="J751" s="28"/>
      <c r="L751" s="28"/>
      <c r="M751" s="27"/>
      <c r="N751" s="50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15.75" customHeight="1">
      <c r="A752" s="28"/>
      <c r="B752" s="27"/>
      <c r="C752" s="27"/>
      <c r="D752" s="27"/>
      <c r="E752" s="27"/>
      <c r="F752" s="27"/>
      <c r="G752" s="49"/>
      <c r="H752" s="28"/>
      <c r="I752" s="28"/>
      <c r="J752" s="28"/>
      <c r="L752" s="28"/>
      <c r="M752" s="27"/>
      <c r="N752" s="50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15.75" customHeight="1">
      <c r="A753" s="28"/>
      <c r="B753" s="27"/>
      <c r="C753" s="27"/>
      <c r="D753" s="27"/>
      <c r="E753" s="27"/>
      <c r="F753" s="27"/>
      <c r="G753" s="49"/>
      <c r="H753" s="28"/>
      <c r="I753" s="28"/>
      <c r="J753" s="28"/>
      <c r="L753" s="28"/>
      <c r="M753" s="27"/>
      <c r="N753" s="50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15.75" customHeight="1">
      <c r="A754" s="28"/>
      <c r="B754" s="27"/>
      <c r="C754" s="27"/>
      <c r="D754" s="27"/>
      <c r="E754" s="27"/>
      <c r="F754" s="27"/>
      <c r="G754" s="49"/>
      <c r="H754" s="28"/>
      <c r="I754" s="28"/>
      <c r="J754" s="28"/>
      <c r="L754" s="28"/>
      <c r="M754" s="27"/>
      <c r="N754" s="50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15.75" customHeight="1">
      <c r="A755" s="28"/>
      <c r="B755" s="27"/>
      <c r="C755" s="27"/>
      <c r="D755" s="27"/>
      <c r="E755" s="27"/>
      <c r="F755" s="27"/>
      <c r="G755" s="49"/>
      <c r="H755" s="28"/>
      <c r="I755" s="28"/>
      <c r="J755" s="28"/>
      <c r="L755" s="28"/>
      <c r="M755" s="27"/>
      <c r="N755" s="50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15.75" customHeight="1">
      <c r="A756" s="28"/>
      <c r="B756" s="27"/>
      <c r="C756" s="27"/>
      <c r="D756" s="27"/>
      <c r="E756" s="27"/>
      <c r="F756" s="27"/>
      <c r="G756" s="49"/>
      <c r="H756" s="28"/>
      <c r="I756" s="28"/>
      <c r="J756" s="28"/>
      <c r="L756" s="28"/>
      <c r="M756" s="27"/>
      <c r="N756" s="50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15.75" customHeight="1">
      <c r="A757" s="28"/>
      <c r="B757" s="27"/>
      <c r="C757" s="27"/>
      <c r="D757" s="27"/>
      <c r="E757" s="27"/>
      <c r="F757" s="27"/>
      <c r="G757" s="49"/>
      <c r="H757" s="28"/>
      <c r="I757" s="28"/>
      <c r="J757" s="28"/>
      <c r="L757" s="28"/>
      <c r="M757" s="27"/>
      <c r="N757" s="50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15.75" customHeight="1">
      <c r="A758" s="28"/>
      <c r="B758" s="27"/>
      <c r="C758" s="27"/>
      <c r="D758" s="27"/>
      <c r="E758" s="27"/>
      <c r="F758" s="27"/>
      <c r="G758" s="49"/>
      <c r="H758" s="28"/>
      <c r="I758" s="28"/>
      <c r="J758" s="28"/>
      <c r="L758" s="28"/>
      <c r="M758" s="27"/>
      <c r="N758" s="50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15.75" customHeight="1">
      <c r="A759" s="28"/>
      <c r="B759" s="27"/>
      <c r="C759" s="27"/>
      <c r="D759" s="27"/>
      <c r="E759" s="27"/>
      <c r="F759" s="27"/>
      <c r="G759" s="49"/>
      <c r="H759" s="28"/>
      <c r="I759" s="28"/>
      <c r="J759" s="28"/>
      <c r="L759" s="28"/>
      <c r="M759" s="27"/>
      <c r="N759" s="50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15.75" customHeight="1">
      <c r="A760" s="28"/>
      <c r="B760" s="27"/>
      <c r="C760" s="27"/>
      <c r="D760" s="27"/>
      <c r="E760" s="27"/>
      <c r="F760" s="27"/>
      <c r="G760" s="49"/>
      <c r="H760" s="28"/>
      <c r="I760" s="28"/>
      <c r="J760" s="28"/>
      <c r="L760" s="28"/>
      <c r="M760" s="27"/>
      <c r="N760" s="50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15.75" customHeight="1">
      <c r="A761" s="28"/>
      <c r="B761" s="27"/>
      <c r="C761" s="27"/>
      <c r="D761" s="27"/>
      <c r="E761" s="27"/>
      <c r="F761" s="27"/>
      <c r="G761" s="49"/>
      <c r="H761" s="28"/>
      <c r="I761" s="28"/>
      <c r="J761" s="28"/>
      <c r="L761" s="28"/>
      <c r="M761" s="27"/>
      <c r="N761" s="50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15.75" customHeight="1">
      <c r="A762" s="28"/>
      <c r="B762" s="27"/>
      <c r="C762" s="27"/>
      <c r="D762" s="27"/>
      <c r="E762" s="27"/>
      <c r="F762" s="27"/>
      <c r="G762" s="49"/>
      <c r="H762" s="28"/>
      <c r="I762" s="28"/>
      <c r="J762" s="28"/>
      <c r="L762" s="28"/>
      <c r="M762" s="27"/>
      <c r="N762" s="50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15.75" customHeight="1">
      <c r="A763" s="28"/>
      <c r="B763" s="27"/>
      <c r="C763" s="27"/>
      <c r="D763" s="27"/>
      <c r="E763" s="27"/>
      <c r="F763" s="27"/>
      <c r="G763" s="49"/>
      <c r="H763" s="28"/>
      <c r="I763" s="28"/>
      <c r="J763" s="28"/>
      <c r="L763" s="28"/>
      <c r="M763" s="27"/>
      <c r="N763" s="50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15.75" customHeight="1">
      <c r="A764" s="28"/>
      <c r="B764" s="27"/>
      <c r="C764" s="27"/>
      <c r="D764" s="27"/>
      <c r="E764" s="27"/>
      <c r="F764" s="27"/>
      <c r="G764" s="49"/>
      <c r="H764" s="28"/>
      <c r="I764" s="28"/>
      <c r="J764" s="28"/>
      <c r="L764" s="28"/>
      <c r="M764" s="27"/>
      <c r="N764" s="50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15.75" customHeight="1">
      <c r="A765" s="28"/>
      <c r="B765" s="27"/>
      <c r="C765" s="27"/>
      <c r="D765" s="27"/>
      <c r="E765" s="27"/>
      <c r="F765" s="27"/>
      <c r="G765" s="49"/>
      <c r="H765" s="28"/>
      <c r="I765" s="28"/>
      <c r="J765" s="28"/>
      <c r="L765" s="28"/>
      <c r="M765" s="27"/>
      <c r="N765" s="50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15.75" customHeight="1">
      <c r="A766" s="28"/>
      <c r="B766" s="27"/>
      <c r="C766" s="27"/>
      <c r="D766" s="27"/>
      <c r="E766" s="27"/>
      <c r="F766" s="27"/>
      <c r="G766" s="49"/>
      <c r="H766" s="28"/>
      <c r="I766" s="28"/>
      <c r="J766" s="28"/>
      <c r="L766" s="28"/>
      <c r="M766" s="27"/>
      <c r="N766" s="50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15.75" customHeight="1">
      <c r="A767" s="28"/>
      <c r="B767" s="27"/>
      <c r="C767" s="27"/>
      <c r="D767" s="27"/>
      <c r="E767" s="27"/>
      <c r="F767" s="27"/>
      <c r="G767" s="49"/>
      <c r="H767" s="28"/>
      <c r="I767" s="28"/>
      <c r="J767" s="28"/>
      <c r="L767" s="28"/>
      <c r="M767" s="27"/>
      <c r="N767" s="50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15.75" customHeight="1">
      <c r="A768" s="28"/>
      <c r="B768" s="27"/>
      <c r="C768" s="27"/>
      <c r="D768" s="27"/>
      <c r="E768" s="27"/>
      <c r="F768" s="27"/>
      <c r="G768" s="49"/>
      <c r="H768" s="28"/>
      <c r="I768" s="28"/>
      <c r="J768" s="28"/>
      <c r="L768" s="28"/>
      <c r="M768" s="27"/>
      <c r="N768" s="50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15.75" customHeight="1">
      <c r="A769" s="28"/>
      <c r="B769" s="27"/>
      <c r="C769" s="27"/>
      <c r="D769" s="27"/>
      <c r="E769" s="27"/>
      <c r="F769" s="27"/>
      <c r="G769" s="49"/>
      <c r="H769" s="28"/>
      <c r="I769" s="28"/>
      <c r="J769" s="28"/>
      <c r="L769" s="28"/>
      <c r="M769" s="27"/>
      <c r="N769" s="50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15.75" customHeight="1">
      <c r="A770" s="28"/>
      <c r="B770" s="27"/>
      <c r="C770" s="27"/>
      <c r="D770" s="27"/>
      <c r="E770" s="27"/>
      <c r="F770" s="27"/>
      <c r="G770" s="49"/>
      <c r="H770" s="28"/>
      <c r="I770" s="28"/>
      <c r="J770" s="28"/>
      <c r="L770" s="28"/>
      <c r="M770" s="27"/>
      <c r="N770" s="50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15.75" customHeight="1">
      <c r="A771" s="28"/>
      <c r="B771" s="27"/>
      <c r="C771" s="27"/>
      <c r="D771" s="27"/>
      <c r="E771" s="27"/>
      <c r="F771" s="27"/>
      <c r="G771" s="49"/>
      <c r="H771" s="28"/>
      <c r="I771" s="28"/>
      <c r="J771" s="28"/>
      <c r="L771" s="28"/>
      <c r="M771" s="27"/>
      <c r="N771" s="50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15.75" customHeight="1">
      <c r="A772" s="28"/>
      <c r="B772" s="27"/>
      <c r="C772" s="27"/>
      <c r="D772" s="27"/>
      <c r="E772" s="27"/>
      <c r="F772" s="27"/>
      <c r="G772" s="49"/>
      <c r="H772" s="28"/>
      <c r="I772" s="28"/>
      <c r="J772" s="28"/>
      <c r="L772" s="28"/>
      <c r="M772" s="27"/>
      <c r="N772" s="50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15.75" customHeight="1">
      <c r="A773" s="28"/>
      <c r="B773" s="27"/>
      <c r="C773" s="27"/>
      <c r="D773" s="27"/>
      <c r="E773" s="27"/>
      <c r="F773" s="27"/>
      <c r="G773" s="49"/>
      <c r="H773" s="28"/>
      <c r="I773" s="28"/>
      <c r="J773" s="28"/>
      <c r="L773" s="28"/>
      <c r="M773" s="27"/>
      <c r="N773" s="50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15.75" customHeight="1">
      <c r="A774" s="28"/>
      <c r="B774" s="27"/>
      <c r="C774" s="27"/>
      <c r="D774" s="27"/>
      <c r="E774" s="27"/>
      <c r="F774" s="27"/>
      <c r="G774" s="49"/>
      <c r="H774" s="28"/>
      <c r="I774" s="28"/>
      <c r="J774" s="28"/>
      <c r="L774" s="28"/>
      <c r="M774" s="27"/>
      <c r="N774" s="50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15.75" customHeight="1">
      <c r="A775" s="28"/>
      <c r="B775" s="27"/>
      <c r="C775" s="27"/>
      <c r="D775" s="27"/>
      <c r="E775" s="27"/>
      <c r="F775" s="27"/>
      <c r="G775" s="49"/>
      <c r="H775" s="28"/>
      <c r="I775" s="28"/>
      <c r="J775" s="28"/>
      <c r="L775" s="28"/>
      <c r="M775" s="27"/>
      <c r="N775" s="50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15.75" customHeight="1">
      <c r="A776" s="28"/>
      <c r="B776" s="27"/>
      <c r="C776" s="27"/>
      <c r="D776" s="27"/>
      <c r="E776" s="27"/>
      <c r="F776" s="27"/>
      <c r="G776" s="49"/>
      <c r="H776" s="28"/>
      <c r="I776" s="28"/>
      <c r="J776" s="28"/>
      <c r="L776" s="28"/>
      <c r="M776" s="27"/>
      <c r="N776" s="50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15.75" customHeight="1">
      <c r="A777" s="28"/>
      <c r="B777" s="27"/>
      <c r="C777" s="27"/>
      <c r="D777" s="27"/>
      <c r="E777" s="27"/>
      <c r="F777" s="27"/>
      <c r="G777" s="49"/>
      <c r="H777" s="28"/>
      <c r="I777" s="28"/>
      <c r="J777" s="28"/>
      <c r="L777" s="28"/>
      <c r="M777" s="27"/>
      <c r="N777" s="50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15.75" customHeight="1">
      <c r="A778" s="28"/>
      <c r="B778" s="27"/>
      <c r="C778" s="27"/>
      <c r="D778" s="27"/>
      <c r="E778" s="27"/>
      <c r="F778" s="27"/>
      <c r="G778" s="49"/>
      <c r="H778" s="28"/>
      <c r="I778" s="28"/>
      <c r="J778" s="28"/>
      <c r="L778" s="28"/>
      <c r="M778" s="27"/>
      <c r="N778" s="50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15.75" customHeight="1">
      <c r="A779" s="28"/>
      <c r="B779" s="27"/>
      <c r="C779" s="27"/>
      <c r="D779" s="27"/>
      <c r="E779" s="27"/>
      <c r="F779" s="27"/>
      <c r="G779" s="49"/>
      <c r="H779" s="28"/>
      <c r="I779" s="28"/>
      <c r="J779" s="28"/>
      <c r="L779" s="28"/>
      <c r="M779" s="27"/>
      <c r="N779" s="50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15.75" customHeight="1">
      <c r="A780" s="28"/>
      <c r="B780" s="27"/>
      <c r="C780" s="27"/>
      <c r="D780" s="27"/>
      <c r="E780" s="27"/>
      <c r="F780" s="27"/>
      <c r="G780" s="49"/>
      <c r="H780" s="28"/>
      <c r="I780" s="28"/>
      <c r="J780" s="28"/>
      <c r="L780" s="28"/>
      <c r="M780" s="27"/>
      <c r="N780" s="50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15.75" customHeight="1">
      <c r="A781" s="28"/>
      <c r="B781" s="27"/>
      <c r="C781" s="27"/>
      <c r="D781" s="27"/>
      <c r="E781" s="27"/>
      <c r="F781" s="27"/>
      <c r="G781" s="49"/>
      <c r="H781" s="28"/>
      <c r="I781" s="28"/>
      <c r="J781" s="28"/>
      <c r="L781" s="28"/>
      <c r="M781" s="27"/>
      <c r="N781" s="50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15.75" customHeight="1">
      <c r="A782" s="28"/>
      <c r="B782" s="27"/>
      <c r="C782" s="27"/>
      <c r="D782" s="27"/>
      <c r="E782" s="27"/>
      <c r="F782" s="27"/>
      <c r="G782" s="49"/>
      <c r="H782" s="28"/>
      <c r="I782" s="28"/>
      <c r="J782" s="28"/>
      <c r="L782" s="28"/>
      <c r="M782" s="27"/>
      <c r="N782" s="50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15.75" customHeight="1">
      <c r="A783" s="28"/>
      <c r="B783" s="27"/>
      <c r="C783" s="27"/>
      <c r="D783" s="27"/>
      <c r="E783" s="27"/>
      <c r="F783" s="27"/>
      <c r="G783" s="49"/>
      <c r="H783" s="28"/>
      <c r="I783" s="28"/>
      <c r="J783" s="28"/>
      <c r="L783" s="28"/>
      <c r="M783" s="27"/>
      <c r="N783" s="50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15.75" customHeight="1">
      <c r="A784" s="28"/>
      <c r="B784" s="27"/>
      <c r="C784" s="27"/>
      <c r="D784" s="27"/>
      <c r="E784" s="27"/>
      <c r="F784" s="27"/>
      <c r="G784" s="49"/>
      <c r="H784" s="28"/>
      <c r="I784" s="28"/>
      <c r="J784" s="28"/>
      <c r="L784" s="28"/>
      <c r="M784" s="27"/>
      <c r="N784" s="50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15.75" customHeight="1">
      <c r="A785" s="28"/>
      <c r="B785" s="27"/>
      <c r="C785" s="27"/>
      <c r="D785" s="27"/>
      <c r="E785" s="27"/>
      <c r="F785" s="27"/>
      <c r="G785" s="49"/>
      <c r="H785" s="28"/>
      <c r="I785" s="28"/>
      <c r="J785" s="28"/>
      <c r="L785" s="28"/>
      <c r="M785" s="27"/>
      <c r="N785" s="50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15.75" customHeight="1">
      <c r="A786" s="28"/>
      <c r="B786" s="27"/>
      <c r="C786" s="27"/>
      <c r="D786" s="27"/>
      <c r="E786" s="27"/>
      <c r="F786" s="27"/>
      <c r="G786" s="49"/>
      <c r="H786" s="28"/>
      <c r="I786" s="28"/>
      <c r="J786" s="28"/>
      <c r="L786" s="28"/>
      <c r="M786" s="27"/>
      <c r="N786" s="50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15.75" customHeight="1">
      <c r="A787" s="28"/>
      <c r="B787" s="27"/>
      <c r="C787" s="27"/>
      <c r="D787" s="27"/>
      <c r="E787" s="27"/>
      <c r="F787" s="27"/>
      <c r="G787" s="49"/>
      <c r="H787" s="28"/>
      <c r="I787" s="28"/>
      <c r="J787" s="28"/>
      <c r="L787" s="28"/>
      <c r="M787" s="27"/>
      <c r="N787" s="50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15.75" customHeight="1">
      <c r="A788" s="28"/>
      <c r="B788" s="27"/>
      <c r="C788" s="27"/>
      <c r="D788" s="27"/>
      <c r="E788" s="27"/>
      <c r="F788" s="27"/>
      <c r="G788" s="49"/>
      <c r="H788" s="28"/>
      <c r="I788" s="28"/>
      <c r="J788" s="28"/>
      <c r="L788" s="28"/>
      <c r="M788" s="27"/>
      <c r="N788" s="50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15.75" customHeight="1">
      <c r="A789" s="28"/>
      <c r="B789" s="27"/>
      <c r="C789" s="27"/>
      <c r="D789" s="27"/>
      <c r="E789" s="27"/>
      <c r="F789" s="27"/>
      <c r="G789" s="49"/>
      <c r="H789" s="28"/>
      <c r="I789" s="28"/>
      <c r="J789" s="28"/>
      <c r="L789" s="28"/>
      <c r="M789" s="27"/>
      <c r="N789" s="50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15.75" customHeight="1">
      <c r="A790" s="28"/>
      <c r="B790" s="27"/>
      <c r="C790" s="27"/>
      <c r="D790" s="27"/>
      <c r="E790" s="27"/>
      <c r="F790" s="27"/>
      <c r="G790" s="49"/>
      <c r="H790" s="28"/>
      <c r="I790" s="28"/>
      <c r="J790" s="28"/>
      <c r="L790" s="28"/>
      <c r="M790" s="27"/>
      <c r="N790" s="50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15.75" customHeight="1">
      <c r="A791" s="28"/>
      <c r="B791" s="27"/>
      <c r="C791" s="27"/>
      <c r="D791" s="27"/>
      <c r="E791" s="27"/>
      <c r="F791" s="27"/>
      <c r="G791" s="49"/>
      <c r="H791" s="28"/>
      <c r="I791" s="28"/>
      <c r="J791" s="28"/>
      <c r="L791" s="28"/>
      <c r="M791" s="27"/>
      <c r="N791" s="50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15.75" customHeight="1">
      <c r="A792" s="28"/>
      <c r="B792" s="27"/>
      <c r="C792" s="27"/>
      <c r="D792" s="27"/>
      <c r="E792" s="27"/>
      <c r="F792" s="27"/>
      <c r="G792" s="49"/>
      <c r="H792" s="28"/>
      <c r="I792" s="28"/>
      <c r="J792" s="28"/>
      <c r="L792" s="28"/>
      <c r="M792" s="27"/>
      <c r="N792" s="50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15.75" customHeight="1">
      <c r="A793" s="28"/>
      <c r="B793" s="27"/>
      <c r="C793" s="27"/>
      <c r="D793" s="27"/>
      <c r="E793" s="27"/>
      <c r="F793" s="27"/>
      <c r="G793" s="49"/>
      <c r="H793" s="28"/>
      <c r="I793" s="28"/>
      <c r="J793" s="28"/>
      <c r="L793" s="28"/>
      <c r="M793" s="27"/>
      <c r="N793" s="50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15.75" customHeight="1">
      <c r="A794" s="28"/>
      <c r="B794" s="27"/>
      <c r="C794" s="27"/>
      <c r="D794" s="27"/>
      <c r="E794" s="27"/>
      <c r="F794" s="27"/>
      <c r="G794" s="49"/>
      <c r="H794" s="28"/>
      <c r="I794" s="28"/>
      <c r="J794" s="28"/>
      <c r="L794" s="28"/>
      <c r="M794" s="27"/>
      <c r="N794" s="50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15.75" customHeight="1">
      <c r="A795" s="28"/>
      <c r="B795" s="27"/>
      <c r="C795" s="27"/>
      <c r="D795" s="27"/>
      <c r="E795" s="27"/>
      <c r="F795" s="27"/>
      <c r="G795" s="49"/>
      <c r="H795" s="28"/>
      <c r="I795" s="28"/>
      <c r="J795" s="28"/>
      <c r="L795" s="28"/>
      <c r="M795" s="27"/>
      <c r="N795" s="50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15.75" customHeight="1">
      <c r="A796" s="28"/>
      <c r="B796" s="27"/>
      <c r="C796" s="27"/>
      <c r="D796" s="27"/>
      <c r="E796" s="27"/>
      <c r="F796" s="27"/>
      <c r="G796" s="49"/>
      <c r="H796" s="28"/>
      <c r="I796" s="28"/>
      <c r="J796" s="28"/>
      <c r="L796" s="28"/>
      <c r="M796" s="27"/>
      <c r="N796" s="50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15.75" customHeight="1">
      <c r="A797" s="28"/>
      <c r="B797" s="27"/>
      <c r="C797" s="27"/>
      <c r="D797" s="27"/>
      <c r="E797" s="27"/>
      <c r="F797" s="27"/>
      <c r="G797" s="49"/>
      <c r="H797" s="28"/>
      <c r="I797" s="28"/>
      <c r="J797" s="28"/>
      <c r="L797" s="28"/>
      <c r="M797" s="27"/>
      <c r="N797" s="50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15.75" customHeight="1">
      <c r="A798" s="28"/>
      <c r="B798" s="27"/>
      <c r="C798" s="27"/>
      <c r="D798" s="27"/>
      <c r="E798" s="27"/>
      <c r="F798" s="27"/>
      <c r="G798" s="49"/>
      <c r="H798" s="28"/>
      <c r="I798" s="28"/>
      <c r="J798" s="28"/>
      <c r="L798" s="28"/>
      <c r="M798" s="27"/>
      <c r="N798" s="50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15.75" customHeight="1">
      <c r="A799" s="28"/>
      <c r="B799" s="27"/>
      <c r="C799" s="27"/>
      <c r="D799" s="27"/>
      <c r="E799" s="27"/>
      <c r="F799" s="27"/>
      <c r="G799" s="49"/>
      <c r="H799" s="28"/>
      <c r="I799" s="28"/>
      <c r="J799" s="28"/>
      <c r="L799" s="28"/>
      <c r="M799" s="27"/>
      <c r="N799" s="50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15.75" customHeight="1">
      <c r="A800" s="28"/>
      <c r="B800" s="27"/>
      <c r="C800" s="27"/>
      <c r="D800" s="27"/>
      <c r="E800" s="27"/>
      <c r="F800" s="27"/>
      <c r="G800" s="49"/>
      <c r="H800" s="28"/>
      <c r="I800" s="28"/>
      <c r="J800" s="28"/>
      <c r="L800" s="28"/>
      <c r="M800" s="27"/>
      <c r="N800" s="50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15.75" customHeight="1">
      <c r="A801" s="28"/>
      <c r="B801" s="27"/>
      <c r="C801" s="27"/>
      <c r="D801" s="27"/>
      <c r="E801" s="27"/>
      <c r="F801" s="27"/>
      <c r="G801" s="49"/>
      <c r="H801" s="28"/>
      <c r="I801" s="28"/>
      <c r="J801" s="28"/>
      <c r="L801" s="28"/>
      <c r="M801" s="27"/>
      <c r="N801" s="50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15.75" customHeight="1">
      <c r="A802" s="28"/>
      <c r="B802" s="27"/>
      <c r="C802" s="27"/>
      <c r="D802" s="27"/>
      <c r="E802" s="27"/>
      <c r="F802" s="27"/>
      <c r="G802" s="49"/>
      <c r="H802" s="28"/>
      <c r="I802" s="28"/>
      <c r="J802" s="28"/>
      <c r="L802" s="28"/>
      <c r="M802" s="27"/>
      <c r="N802" s="50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15.75" customHeight="1">
      <c r="A803" s="28"/>
      <c r="B803" s="27"/>
      <c r="C803" s="27"/>
      <c r="D803" s="27"/>
      <c r="E803" s="27"/>
      <c r="F803" s="27"/>
      <c r="G803" s="49"/>
      <c r="H803" s="28"/>
      <c r="I803" s="28"/>
      <c r="J803" s="28"/>
      <c r="L803" s="28"/>
      <c r="M803" s="27"/>
      <c r="N803" s="50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15.75" customHeight="1">
      <c r="A804" s="28"/>
      <c r="B804" s="27"/>
      <c r="C804" s="27"/>
      <c r="D804" s="27"/>
      <c r="E804" s="27"/>
      <c r="F804" s="27"/>
      <c r="G804" s="49"/>
      <c r="H804" s="28"/>
      <c r="I804" s="28"/>
      <c r="J804" s="28"/>
      <c r="L804" s="28"/>
      <c r="M804" s="27"/>
      <c r="N804" s="50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15.75" customHeight="1">
      <c r="A805" s="28"/>
      <c r="B805" s="27"/>
      <c r="C805" s="27"/>
      <c r="D805" s="27"/>
      <c r="E805" s="27"/>
      <c r="F805" s="27"/>
      <c r="G805" s="49"/>
      <c r="H805" s="28"/>
      <c r="I805" s="28"/>
      <c r="J805" s="28"/>
      <c r="L805" s="28"/>
      <c r="M805" s="27"/>
      <c r="N805" s="50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15.75" customHeight="1">
      <c r="A806" s="28"/>
      <c r="B806" s="27"/>
      <c r="C806" s="27"/>
      <c r="D806" s="27"/>
      <c r="E806" s="27"/>
      <c r="F806" s="27"/>
      <c r="G806" s="49"/>
      <c r="H806" s="28"/>
      <c r="I806" s="28"/>
      <c r="J806" s="28"/>
      <c r="L806" s="28"/>
      <c r="M806" s="27"/>
      <c r="N806" s="50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15.75" customHeight="1">
      <c r="A807" s="28"/>
      <c r="B807" s="27"/>
      <c r="C807" s="27"/>
      <c r="D807" s="27"/>
      <c r="E807" s="27"/>
      <c r="F807" s="27"/>
      <c r="G807" s="49"/>
      <c r="H807" s="28"/>
      <c r="I807" s="28"/>
      <c r="J807" s="28"/>
      <c r="L807" s="28"/>
      <c r="M807" s="27"/>
      <c r="N807" s="50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15.75" customHeight="1">
      <c r="A808" s="28"/>
      <c r="B808" s="27"/>
      <c r="C808" s="27"/>
      <c r="D808" s="27"/>
      <c r="E808" s="27"/>
      <c r="F808" s="27"/>
      <c r="G808" s="49"/>
      <c r="H808" s="28"/>
      <c r="I808" s="28"/>
      <c r="J808" s="28"/>
      <c r="L808" s="28"/>
      <c r="M808" s="27"/>
      <c r="N808" s="50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15.75" customHeight="1">
      <c r="A809" s="28"/>
      <c r="B809" s="27"/>
      <c r="C809" s="27"/>
      <c r="D809" s="27"/>
      <c r="E809" s="27"/>
      <c r="F809" s="27"/>
      <c r="G809" s="49"/>
      <c r="H809" s="28"/>
      <c r="I809" s="28"/>
      <c r="J809" s="28"/>
      <c r="L809" s="28"/>
      <c r="M809" s="27"/>
      <c r="N809" s="50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15.75" customHeight="1">
      <c r="A810" s="28"/>
      <c r="B810" s="27"/>
      <c r="C810" s="27"/>
      <c r="D810" s="27"/>
      <c r="E810" s="27"/>
      <c r="F810" s="27"/>
      <c r="G810" s="49"/>
      <c r="H810" s="28"/>
      <c r="I810" s="28"/>
      <c r="J810" s="28"/>
      <c r="L810" s="28"/>
      <c r="M810" s="27"/>
      <c r="N810" s="50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15.75" customHeight="1">
      <c r="A811" s="28"/>
      <c r="B811" s="27"/>
      <c r="C811" s="27"/>
      <c r="D811" s="27"/>
      <c r="E811" s="27"/>
      <c r="F811" s="27"/>
      <c r="G811" s="49"/>
      <c r="H811" s="28"/>
      <c r="I811" s="28"/>
      <c r="J811" s="28"/>
      <c r="L811" s="28"/>
      <c r="M811" s="27"/>
      <c r="N811" s="50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15.75" customHeight="1">
      <c r="A812" s="28"/>
      <c r="B812" s="27"/>
      <c r="C812" s="27"/>
      <c r="D812" s="27"/>
      <c r="E812" s="27"/>
      <c r="F812" s="27"/>
      <c r="G812" s="49"/>
      <c r="H812" s="28"/>
      <c r="I812" s="28"/>
      <c r="J812" s="28"/>
      <c r="L812" s="28"/>
      <c r="M812" s="27"/>
      <c r="N812" s="50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15.75" customHeight="1">
      <c r="A813" s="28"/>
      <c r="B813" s="27"/>
      <c r="C813" s="27"/>
      <c r="D813" s="27"/>
      <c r="E813" s="27"/>
      <c r="F813" s="27"/>
      <c r="G813" s="49"/>
      <c r="H813" s="28"/>
      <c r="I813" s="28"/>
      <c r="J813" s="28"/>
      <c r="L813" s="28"/>
      <c r="M813" s="27"/>
      <c r="N813" s="50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15.75" customHeight="1">
      <c r="A814" s="28"/>
      <c r="B814" s="27"/>
      <c r="C814" s="27"/>
      <c r="D814" s="27"/>
      <c r="E814" s="27"/>
      <c r="F814" s="27"/>
      <c r="G814" s="49"/>
      <c r="H814" s="28"/>
      <c r="I814" s="28"/>
      <c r="J814" s="28"/>
      <c r="L814" s="28"/>
      <c r="M814" s="27"/>
      <c r="N814" s="50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15.75" customHeight="1">
      <c r="A815" s="28"/>
      <c r="B815" s="27"/>
      <c r="C815" s="27"/>
      <c r="D815" s="27"/>
      <c r="E815" s="27"/>
      <c r="F815" s="27"/>
      <c r="G815" s="49"/>
      <c r="H815" s="28"/>
      <c r="I815" s="28"/>
      <c r="J815" s="28"/>
      <c r="L815" s="28"/>
      <c r="M815" s="27"/>
      <c r="N815" s="50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15.75" customHeight="1">
      <c r="A816" s="28"/>
      <c r="B816" s="27"/>
      <c r="C816" s="27"/>
      <c r="D816" s="27"/>
      <c r="E816" s="27"/>
      <c r="F816" s="27"/>
      <c r="G816" s="49"/>
      <c r="H816" s="28"/>
      <c r="I816" s="28"/>
      <c r="J816" s="28"/>
      <c r="L816" s="28"/>
      <c r="M816" s="27"/>
      <c r="N816" s="50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15.75" customHeight="1">
      <c r="A817" s="28"/>
      <c r="B817" s="27"/>
      <c r="C817" s="27"/>
      <c r="D817" s="27"/>
      <c r="E817" s="27"/>
      <c r="F817" s="27"/>
      <c r="G817" s="49"/>
      <c r="H817" s="28"/>
      <c r="I817" s="28"/>
      <c r="J817" s="28"/>
      <c r="L817" s="28"/>
      <c r="M817" s="27"/>
      <c r="N817" s="50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15.75" customHeight="1">
      <c r="A818" s="28"/>
      <c r="B818" s="27"/>
      <c r="C818" s="27"/>
      <c r="D818" s="27"/>
      <c r="E818" s="27"/>
      <c r="F818" s="27"/>
      <c r="G818" s="49"/>
      <c r="H818" s="28"/>
      <c r="I818" s="28"/>
      <c r="J818" s="28"/>
      <c r="L818" s="28"/>
      <c r="M818" s="27"/>
      <c r="N818" s="50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15.75" customHeight="1">
      <c r="A819" s="28"/>
      <c r="B819" s="27"/>
      <c r="C819" s="27"/>
      <c r="D819" s="27"/>
      <c r="E819" s="27"/>
      <c r="F819" s="27"/>
      <c r="G819" s="49"/>
      <c r="H819" s="28"/>
      <c r="I819" s="28"/>
      <c r="J819" s="28"/>
      <c r="L819" s="28"/>
      <c r="M819" s="27"/>
      <c r="N819" s="50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15.75" customHeight="1">
      <c r="A820" s="28"/>
      <c r="B820" s="27"/>
      <c r="C820" s="27"/>
      <c r="D820" s="27"/>
      <c r="E820" s="27"/>
      <c r="F820" s="27"/>
      <c r="G820" s="49"/>
      <c r="H820" s="28"/>
      <c r="I820" s="28"/>
      <c r="J820" s="28"/>
      <c r="L820" s="28"/>
      <c r="M820" s="27"/>
      <c r="N820" s="50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15.75" customHeight="1">
      <c r="A821" s="28"/>
      <c r="B821" s="27"/>
      <c r="C821" s="27"/>
      <c r="D821" s="27"/>
      <c r="E821" s="27"/>
      <c r="F821" s="27"/>
      <c r="G821" s="49"/>
      <c r="H821" s="28"/>
      <c r="I821" s="28"/>
      <c r="J821" s="28"/>
      <c r="L821" s="28"/>
      <c r="M821" s="27"/>
      <c r="N821" s="50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15.75" customHeight="1">
      <c r="A822" s="28"/>
      <c r="B822" s="27"/>
      <c r="C822" s="27"/>
      <c r="D822" s="27"/>
      <c r="E822" s="27"/>
      <c r="F822" s="27"/>
      <c r="G822" s="49"/>
      <c r="H822" s="28"/>
      <c r="I822" s="28"/>
      <c r="J822" s="28"/>
      <c r="L822" s="28"/>
      <c r="M822" s="27"/>
      <c r="N822" s="50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15.75" customHeight="1">
      <c r="A823" s="28"/>
      <c r="B823" s="27"/>
      <c r="C823" s="27"/>
      <c r="D823" s="27"/>
      <c r="E823" s="27"/>
      <c r="F823" s="27"/>
      <c r="G823" s="49"/>
      <c r="H823" s="28"/>
      <c r="I823" s="28"/>
      <c r="J823" s="28"/>
      <c r="L823" s="28"/>
      <c r="M823" s="27"/>
      <c r="N823" s="50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15.75" customHeight="1">
      <c r="A824" s="28"/>
      <c r="B824" s="27"/>
      <c r="C824" s="27"/>
      <c r="D824" s="27"/>
      <c r="E824" s="27"/>
      <c r="F824" s="27"/>
      <c r="G824" s="49"/>
      <c r="H824" s="28"/>
      <c r="I824" s="28"/>
      <c r="J824" s="28"/>
      <c r="L824" s="28"/>
      <c r="M824" s="27"/>
      <c r="N824" s="50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15.75" customHeight="1">
      <c r="A825" s="28"/>
      <c r="B825" s="27"/>
      <c r="C825" s="27"/>
      <c r="D825" s="27"/>
      <c r="E825" s="27"/>
      <c r="F825" s="27"/>
      <c r="G825" s="49"/>
      <c r="H825" s="28"/>
      <c r="I825" s="28"/>
      <c r="J825" s="28"/>
      <c r="L825" s="28"/>
      <c r="M825" s="27"/>
      <c r="N825" s="50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15.75" customHeight="1">
      <c r="A826" s="28"/>
      <c r="B826" s="27"/>
      <c r="C826" s="27"/>
      <c r="D826" s="27"/>
      <c r="E826" s="27"/>
      <c r="F826" s="27"/>
      <c r="G826" s="49"/>
      <c r="H826" s="28"/>
      <c r="I826" s="28"/>
      <c r="J826" s="28"/>
      <c r="L826" s="28"/>
      <c r="M826" s="27"/>
      <c r="N826" s="50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15.75" customHeight="1">
      <c r="A827" s="28"/>
      <c r="B827" s="27"/>
      <c r="C827" s="27"/>
      <c r="D827" s="27"/>
      <c r="E827" s="27"/>
      <c r="F827" s="27"/>
      <c r="G827" s="49"/>
      <c r="H827" s="28"/>
      <c r="I827" s="28"/>
      <c r="J827" s="28"/>
      <c r="L827" s="28"/>
      <c r="M827" s="27"/>
      <c r="N827" s="50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15.75" customHeight="1">
      <c r="A828" s="28"/>
      <c r="B828" s="27"/>
      <c r="C828" s="27"/>
      <c r="D828" s="27"/>
      <c r="E828" s="27"/>
      <c r="F828" s="27"/>
      <c r="G828" s="49"/>
      <c r="H828" s="28"/>
      <c r="I828" s="28"/>
      <c r="J828" s="28"/>
      <c r="L828" s="28"/>
      <c r="M828" s="27"/>
      <c r="N828" s="50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15.75" customHeight="1">
      <c r="A829" s="28"/>
      <c r="B829" s="27"/>
      <c r="C829" s="27"/>
      <c r="D829" s="27"/>
      <c r="E829" s="27"/>
      <c r="F829" s="27"/>
      <c r="G829" s="49"/>
      <c r="H829" s="28"/>
      <c r="I829" s="28"/>
      <c r="J829" s="28"/>
      <c r="L829" s="28"/>
      <c r="M829" s="27"/>
      <c r="N829" s="50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15.75" customHeight="1">
      <c r="A830" s="28"/>
      <c r="B830" s="27"/>
      <c r="C830" s="27"/>
      <c r="D830" s="27"/>
      <c r="E830" s="27"/>
      <c r="F830" s="27"/>
      <c r="G830" s="49"/>
      <c r="H830" s="28"/>
      <c r="I830" s="28"/>
      <c r="J830" s="28"/>
      <c r="L830" s="28"/>
      <c r="M830" s="27"/>
      <c r="N830" s="50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15.75" customHeight="1">
      <c r="A831" s="28"/>
      <c r="B831" s="27"/>
      <c r="C831" s="27"/>
      <c r="D831" s="27"/>
      <c r="E831" s="27"/>
      <c r="F831" s="27"/>
      <c r="G831" s="49"/>
      <c r="H831" s="28"/>
      <c r="I831" s="28"/>
      <c r="J831" s="28"/>
      <c r="L831" s="28"/>
      <c r="M831" s="27"/>
      <c r="N831" s="50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15.75" customHeight="1">
      <c r="A832" s="28"/>
      <c r="B832" s="27"/>
      <c r="C832" s="27"/>
      <c r="D832" s="27"/>
      <c r="E832" s="27"/>
      <c r="F832" s="27"/>
      <c r="G832" s="49"/>
      <c r="H832" s="28"/>
      <c r="I832" s="28"/>
      <c r="J832" s="28"/>
      <c r="L832" s="28"/>
      <c r="M832" s="27"/>
      <c r="N832" s="50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15.75" customHeight="1">
      <c r="A833" s="28"/>
      <c r="B833" s="27"/>
      <c r="C833" s="27"/>
      <c r="D833" s="27"/>
      <c r="E833" s="27"/>
      <c r="F833" s="27"/>
      <c r="G833" s="49"/>
      <c r="H833" s="28"/>
      <c r="I833" s="28"/>
      <c r="J833" s="28"/>
      <c r="L833" s="28"/>
      <c r="M833" s="27"/>
      <c r="N833" s="50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15.75" customHeight="1">
      <c r="A834" s="28"/>
      <c r="B834" s="27"/>
      <c r="C834" s="27"/>
      <c r="D834" s="27"/>
      <c r="E834" s="27"/>
      <c r="F834" s="27"/>
      <c r="G834" s="49"/>
      <c r="H834" s="28"/>
      <c r="I834" s="28"/>
      <c r="J834" s="28"/>
      <c r="L834" s="28"/>
      <c r="M834" s="27"/>
      <c r="N834" s="50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15.75" customHeight="1">
      <c r="A835" s="28"/>
      <c r="B835" s="27"/>
      <c r="C835" s="27"/>
      <c r="D835" s="27"/>
      <c r="E835" s="27"/>
      <c r="F835" s="27"/>
      <c r="G835" s="49"/>
      <c r="H835" s="28"/>
      <c r="I835" s="28"/>
      <c r="J835" s="28"/>
      <c r="L835" s="28"/>
      <c r="M835" s="27"/>
      <c r="N835" s="50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15.75" customHeight="1">
      <c r="A836" s="28"/>
      <c r="B836" s="27"/>
      <c r="C836" s="27"/>
      <c r="D836" s="27"/>
      <c r="E836" s="27"/>
      <c r="F836" s="27"/>
      <c r="G836" s="49"/>
      <c r="H836" s="28"/>
      <c r="I836" s="28"/>
      <c r="J836" s="28"/>
      <c r="L836" s="28"/>
      <c r="M836" s="27"/>
      <c r="N836" s="50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15.75" customHeight="1">
      <c r="A837" s="28"/>
      <c r="B837" s="27"/>
      <c r="C837" s="27"/>
      <c r="D837" s="27"/>
      <c r="E837" s="27"/>
      <c r="F837" s="27"/>
      <c r="G837" s="49"/>
      <c r="H837" s="28"/>
      <c r="I837" s="28"/>
      <c r="J837" s="28"/>
      <c r="L837" s="28"/>
      <c r="M837" s="27"/>
      <c r="N837" s="50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15.75" customHeight="1">
      <c r="A838" s="28"/>
      <c r="B838" s="27"/>
      <c r="C838" s="27"/>
      <c r="D838" s="27"/>
      <c r="E838" s="27"/>
      <c r="F838" s="27"/>
      <c r="G838" s="49"/>
      <c r="H838" s="28"/>
      <c r="I838" s="28"/>
      <c r="J838" s="28"/>
      <c r="L838" s="28"/>
      <c r="M838" s="27"/>
      <c r="N838" s="50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15.75" customHeight="1">
      <c r="A839" s="28"/>
      <c r="B839" s="27"/>
      <c r="C839" s="27"/>
      <c r="D839" s="27"/>
      <c r="E839" s="27"/>
      <c r="F839" s="27"/>
      <c r="G839" s="49"/>
      <c r="H839" s="28"/>
      <c r="I839" s="28"/>
      <c r="J839" s="28"/>
      <c r="L839" s="28"/>
      <c r="M839" s="27"/>
      <c r="N839" s="50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15.75" customHeight="1">
      <c r="A840" s="28"/>
      <c r="B840" s="27"/>
      <c r="C840" s="27"/>
      <c r="D840" s="27"/>
      <c r="E840" s="27"/>
      <c r="F840" s="27"/>
      <c r="G840" s="49"/>
      <c r="H840" s="28"/>
      <c r="I840" s="28"/>
      <c r="J840" s="28"/>
      <c r="L840" s="28"/>
      <c r="M840" s="27"/>
      <c r="N840" s="50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15.75" customHeight="1">
      <c r="A841" s="28"/>
      <c r="B841" s="27"/>
      <c r="C841" s="27"/>
      <c r="D841" s="27"/>
      <c r="E841" s="27"/>
      <c r="F841" s="27"/>
      <c r="G841" s="49"/>
      <c r="H841" s="28"/>
      <c r="I841" s="28"/>
      <c r="J841" s="28"/>
      <c r="L841" s="28"/>
      <c r="M841" s="27"/>
      <c r="N841" s="50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15.75" customHeight="1">
      <c r="A842" s="28"/>
      <c r="B842" s="27"/>
      <c r="C842" s="27"/>
      <c r="D842" s="27"/>
      <c r="E842" s="27"/>
      <c r="F842" s="27"/>
      <c r="G842" s="49"/>
      <c r="H842" s="28"/>
      <c r="I842" s="28"/>
      <c r="J842" s="28"/>
      <c r="L842" s="28"/>
      <c r="M842" s="27"/>
      <c r="N842" s="50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15.75" customHeight="1">
      <c r="A843" s="28"/>
      <c r="B843" s="27"/>
      <c r="C843" s="27"/>
      <c r="D843" s="27"/>
      <c r="E843" s="27"/>
      <c r="F843" s="27"/>
      <c r="G843" s="49"/>
      <c r="H843" s="28"/>
      <c r="I843" s="28"/>
      <c r="J843" s="28"/>
      <c r="L843" s="28"/>
      <c r="M843" s="27"/>
      <c r="N843" s="50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15.75" customHeight="1">
      <c r="A844" s="28"/>
      <c r="B844" s="27"/>
      <c r="C844" s="27"/>
      <c r="D844" s="27"/>
      <c r="E844" s="27"/>
      <c r="F844" s="27"/>
      <c r="G844" s="49"/>
      <c r="H844" s="28"/>
      <c r="I844" s="28"/>
      <c r="J844" s="28"/>
      <c r="L844" s="28"/>
      <c r="M844" s="27"/>
      <c r="N844" s="50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15.75" customHeight="1">
      <c r="A845" s="28"/>
      <c r="B845" s="27"/>
      <c r="C845" s="27"/>
      <c r="D845" s="27"/>
      <c r="E845" s="27"/>
      <c r="F845" s="27"/>
      <c r="G845" s="49"/>
      <c r="H845" s="28"/>
      <c r="I845" s="28"/>
      <c r="J845" s="28"/>
      <c r="L845" s="28"/>
      <c r="M845" s="27"/>
      <c r="N845" s="50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15.75" customHeight="1">
      <c r="A846" s="28"/>
      <c r="B846" s="27"/>
      <c r="C846" s="27"/>
      <c r="D846" s="27"/>
      <c r="E846" s="27"/>
      <c r="F846" s="27"/>
      <c r="G846" s="49"/>
      <c r="H846" s="28"/>
      <c r="I846" s="28"/>
      <c r="J846" s="28"/>
      <c r="L846" s="28"/>
      <c r="M846" s="27"/>
      <c r="N846" s="50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15.75" customHeight="1">
      <c r="A847" s="28"/>
      <c r="B847" s="27"/>
      <c r="C847" s="27"/>
      <c r="D847" s="27"/>
      <c r="E847" s="27"/>
      <c r="F847" s="27"/>
      <c r="G847" s="49"/>
      <c r="H847" s="28"/>
      <c r="I847" s="28"/>
      <c r="J847" s="28"/>
      <c r="L847" s="28"/>
      <c r="M847" s="27"/>
      <c r="N847" s="50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15.75" customHeight="1">
      <c r="A848" s="28"/>
      <c r="B848" s="27"/>
      <c r="C848" s="27"/>
      <c r="D848" s="27"/>
      <c r="E848" s="27"/>
      <c r="F848" s="27"/>
      <c r="G848" s="49"/>
      <c r="H848" s="28"/>
      <c r="I848" s="28"/>
      <c r="J848" s="28"/>
      <c r="L848" s="28"/>
      <c r="M848" s="27"/>
      <c r="N848" s="50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15.75" customHeight="1">
      <c r="A849" s="28"/>
      <c r="B849" s="27"/>
      <c r="C849" s="27"/>
      <c r="D849" s="27"/>
      <c r="E849" s="27"/>
      <c r="F849" s="27"/>
      <c r="G849" s="49"/>
      <c r="H849" s="28"/>
      <c r="I849" s="28"/>
      <c r="J849" s="28"/>
      <c r="L849" s="28"/>
      <c r="M849" s="27"/>
      <c r="N849" s="50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15.75" customHeight="1">
      <c r="A850" s="28"/>
      <c r="B850" s="27"/>
      <c r="C850" s="27"/>
      <c r="D850" s="27"/>
      <c r="E850" s="27"/>
      <c r="F850" s="27"/>
      <c r="G850" s="49"/>
      <c r="H850" s="28"/>
      <c r="I850" s="28"/>
      <c r="J850" s="28"/>
      <c r="L850" s="28"/>
      <c r="M850" s="27"/>
      <c r="N850" s="50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15.75" customHeight="1">
      <c r="A851" s="28"/>
      <c r="B851" s="27"/>
      <c r="C851" s="27"/>
      <c r="D851" s="27"/>
      <c r="E851" s="27"/>
      <c r="F851" s="27"/>
      <c r="G851" s="49"/>
      <c r="H851" s="28"/>
      <c r="I851" s="28"/>
      <c r="J851" s="28"/>
      <c r="L851" s="28"/>
      <c r="M851" s="27"/>
      <c r="N851" s="50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15.75" customHeight="1">
      <c r="A852" s="28"/>
      <c r="B852" s="27"/>
      <c r="C852" s="27"/>
      <c r="D852" s="27"/>
      <c r="E852" s="27"/>
      <c r="F852" s="27"/>
      <c r="G852" s="49"/>
      <c r="H852" s="28"/>
      <c r="I852" s="28"/>
      <c r="J852" s="28"/>
      <c r="L852" s="28"/>
      <c r="M852" s="27"/>
      <c r="N852" s="50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15.75" customHeight="1">
      <c r="A853" s="28"/>
      <c r="B853" s="27"/>
      <c r="C853" s="27"/>
      <c r="D853" s="27"/>
      <c r="E853" s="27"/>
      <c r="F853" s="27"/>
      <c r="G853" s="49"/>
      <c r="H853" s="28"/>
      <c r="I853" s="28"/>
      <c r="J853" s="28"/>
      <c r="L853" s="28"/>
      <c r="M853" s="27"/>
      <c r="N853" s="50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15.75" customHeight="1">
      <c r="A854" s="28"/>
      <c r="B854" s="27"/>
      <c r="C854" s="27"/>
      <c r="D854" s="27"/>
      <c r="E854" s="27"/>
      <c r="F854" s="27"/>
      <c r="G854" s="49"/>
      <c r="H854" s="28"/>
      <c r="I854" s="28"/>
      <c r="J854" s="28"/>
      <c r="L854" s="28"/>
      <c r="M854" s="27"/>
      <c r="N854" s="50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15.75" customHeight="1">
      <c r="A855" s="28"/>
      <c r="B855" s="27"/>
      <c r="C855" s="27"/>
      <c r="D855" s="27"/>
      <c r="E855" s="27"/>
      <c r="F855" s="27"/>
      <c r="G855" s="49"/>
      <c r="H855" s="28"/>
      <c r="I855" s="28"/>
      <c r="J855" s="28"/>
      <c r="L855" s="28"/>
      <c r="M855" s="27"/>
      <c r="N855" s="50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15.75" customHeight="1">
      <c r="A856" s="28"/>
      <c r="B856" s="27"/>
      <c r="C856" s="27"/>
      <c r="D856" s="27"/>
      <c r="E856" s="27"/>
      <c r="F856" s="27"/>
      <c r="G856" s="49"/>
      <c r="H856" s="28"/>
      <c r="I856" s="28"/>
      <c r="J856" s="28"/>
      <c r="L856" s="28"/>
      <c r="M856" s="27"/>
      <c r="N856" s="50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15.75" customHeight="1">
      <c r="A857" s="28"/>
      <c r="B857" s="27"/>
      <c r="C857" s="27"/>
      <c r="D857" s="27"/>
      <c r="E857" s="27"/>
      <c r="F857" s="27"/>
      <c r="G857" s="49"/>
      <c r="H857" s="28"/>
      <c r="I857" s="28"/>
      <c r="J857" s="28"/>
      <c r="L857" s="28"/>
      <c r="M857" s="27"/>
      <c r="N857" s="50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15.75" customHeight="1">
      <c r="A858" s="28"/>
      <c r="B858" s="27"/>
      <c r="C858" s="27"/>
      <c r="D858" s="27"/>
      <c r="E858" s="27"/>
      <c r="F858" s="27"/>
      <c r="G858" s="49"/>
      <c r="H858" s="28"/>
      <c r="I858" s="28"/>
      <c r="J858" s="28"/>
      <c r="L858" s="28"/>
      <c r="M858" s="27"/>
      <c r="N858" s="50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15.75" customHeight="1">
      <c r="A859" s="28"/>
      <c r="B859" s="27"/>
      <c r="C859" s="27"/>
      <c r="D859" s="27"/>
      <c r="E859" s="27"/>
      <c r="F859" s="27"/>
      <c r="G859" s="49"/>
      <c r="H859" s="28"/>
      <c r="I859" s="28"/>
      <c r="J859" s="28"/>
      <c r="L859" s="28"/>
      <c r="M859" s="27"/>
      <c r="N859" s="50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15.75" customHeight="1">
      <c r="A860" s="28"/>
      <c r="B860" s="27"/>
      <c r="C860" s="27"/>
      <c r="D860" s="27"/>
      <c r="E860" s="27"/>
      <c r="F860" s="27"/>
      <c r="G860" s="49"/>
      <c r="H860" s="28"/>
      <c r="I860" s="28"/>
      <c r="J860" s="28"/>
      <c r="L860" s="28"/>
      <c r="M860" s="27"/>
      <c r="N860" s="50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15.75" customHeight="1">
      <c r="A861" s="28"/>
      <c r="B861" s="27"/>
      <c r="C861" s="27"/>
      <c r="D861" s="27"/>
      <c r="E861" s="27"/>
      <c r="F861" s="27"/>
      <c r="G861" s="49"/>
      <c r="H861" s="28"/>
      <c r="I861" s="28"/>
      <c r="J861" s="28"/>
      <c r="L861" s="28"/>
      <c r="M861" s="27"/>
      <c r="N861" s="50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15.75" customHeight="1">
      <c r="A862" s="28"/>
      <c r="B862" s="27"/>
      <c r="C862" s="27"/>
      <c r="D862" s="27"/>
      <c r="E862" s="27"/>
      <c r="F862" s="27"/>
      <c r="G862" s="49"/>
      <c r="H862" s="28"/>
      <c r="I862" s="28"/>
      <c r="J862" s="28"/>
      <c r="L862" s="28"/>
      <c r="M862" s="27"/>
      <c r="N862" s="50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15.75" customHeight="1">
      <c r="A863" s="28"/>
      <c r="B863" s="27"/>
      <c r="C863" s="27"/>
      <c r="D863" s="27"/>
      <c r="E863" s="27"/>
      <c r="F863" s="27"/>
      <c r="G863" s="49"/>
      <c r="H863" s="28"/>
      <c r="I863" s="28"/>
      <c r="J863" s="28"/>
      <c r="L863" s="28"/>
      <c r="M863" s="27"/>
      <c r="N863" s="50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15.75" customHeight="1">
      <c r="A864" s="28"/>
      <c r="B864" s="27"/>
      <c r="C864" s="27"/>
      <c r="D864" s="27"/>
      <c r="E864" s="27"/>
      <c r="F864" s="27"/>
      <c r="G864" s="49"/>
      <c r="H864" s="28"/>
      <c r="I864" s="28"/>
      <c r="J864" s="28"/>
      <c r="L864" s="28"/>
      <c r="M864" s="27"/>
      <c r="N864" s="50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15.75" customHeight="1">
      <c r="A865" s="28"/>
      <c r="B865" s="27"/>
      <c r="C865" s="27"/>
      <c r="D865" s="27"/>
      <c r="E865" s="27"/>
      <c r="F865" s="27"/>
      <c r="G865" s="49"/>
      <c r="H865" s="28"/>
      <c r="I865" s="28"/>
      <c r="J865" s="28"/>
      <c r="L865" s="28"/>
      <c r="M865" s="27"/>
      <c r="N865" s="50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15.75" customHeight="1">
      <c r="A866" s="28"/>
      <c r="B866" s="27"/>
      <c r="C866" s="27"/>
      <c r="D866" s="27"/>
      <c r="E866" s="27"/>
      <c r="F866" s="27"/>
      <c r="G866" s="49"/>
      <c r="H866" s="28"/>
      <c r="I866" s="28"/>
      <c r="J866" s="28"/>
      <c r="L866" s="28"/>
      <c r="M866" s="27"/>
      <c r="N866" s="50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15.75" customHeight="1">
      <c r="A867" s="28"/>
      <c r="B867" s="27"/>
      <c r="C867" s="27"/>
      <c r="D867" s="27"/>
      <c r="E867" s="27"/>
      <c r="F867" s="27"/>
      <c r="G867" s="49"/>
      <c r="H867" s="28"/>
      <c r="I867" s="28"/>
      <c r="J867" s="28"/>
      <c r="L867" s="28"/>
      <c r="M867" s="27"/>
      <c r="N867" s="50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15.75" customHeight="1">
      <c r="A868" s="28"/>
      <c r="B868" s="27"/>
      <c r="C868" s="27"/>
      <c r="D868" s="27"/>
      <c r="E868" s="27"/>
      <c r="F868" s="27"/>
      <c r="G868" s="49"/>
      <c r="H868" s="28"/>
      <c r="I868" s="28"/>
      <c r="J868" s="28"/>
      <c r="L868" s="28"/>
      <c r="M868" s="27"/>
      <c r="N868" s="50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15.75" customHeight="1">
      <c r="A869" s="28"/>
      <c r="B869" s="27"/>
      <c r="C869" s="27"/>
      <c r="D869" s="27"/>
      <c r="E869" s="27"/>
      <c r="F869" s="27"/>
      <c r="G869" s="49"/>
      <c r="H869" s="28"/>
      <c r="I869" s="28"/>
      <c r="J869" s="28"/>
      <c r="L869" s="28"/>
      <c r="M869" s="27"/>
      <c r="N869" s="50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15.75" customHeight="1">
      <c r="A870" s="28"/>
      <c r="B870" s="27"/>
      <c r="C870" s="27"/>
      <c r="D870" s="27"/>
      <c r="E870" s="27"/>
      <c r="F870" s="27"/>
      <c r="G870" s="49"/>
      <c r="H870" s="28"/>
      <c r="I870" s="28"/>
      <c r="J870" s="28"/>
      <c r="L870" s="28"/>
      <c r="M870" s="27"/>
      <c r="N870" s="50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15.75" customHeight="1">
      <c r="A871" s="28"/>
      <c r="B871" s="27"/>
      <c r="C871" s="27"/>
      <c r="D871" s="27"/>
      <c r="E871" s="27"/>
      <c r="F871" s="27"/>
      <c r="G871" s="49"/>
      <c r="H871" s="28"/>
      <c r="I871" s="28"/>
      <c r="J871" s="28"/>
      <c r="L871" s="28"/>
      <c r="M871" s="27"/>
      <c r="N871" s="50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15.75" customHeight="1">
      <c r="A872" s="28"/>
      <c r="B872" s="27"/>
      <c r="C872" s="27"/>
      <c r="D872" s="27"/>
      <c r="E872" s="27"/>
      <c r="F872" s="27"/>
      <c r="G872" s="49"/>
      <c r="H872" s="28"/>
      <c r="I872" s="28"/>
      <c r="J872" s="28"/>
      <c r="L872" s="28"/>
      <c r="M872" s="27"/>
      <c r="N872" s="50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15.75" customHeight="1">
      <c r="A873" s="28"/>
      <c r="B873" s="27"/>
      <c r="C873" s="27"/>
      <c r="D873" s="27"/>
      <c r="E873" s="27"/>
      <c r="F873" s="27"/>
      <c r="G873" s="49"/>
      <c r="H873" s="28"/>
      <c r="I873" s="28"/>
      <c r="J873" s="28"/>
      <c r="L873" s="28"/>
      <c r="M873" s="27"/>
      <c r="N873" s="50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15.75" customHeight="1">
      <c r="A874" s="28"/>
      <c r="B874" s="27"/>
      <c r="C874" s="27"/>
      <c r="D874" s="27"/>
      <c r="E874" s="27"/>
      <c r="F874" s="27"/>
      <c r="G874" s="49"/>
      <c r="H874" s="28"/>
      <c r="I874" s="28"/>
      <c r="J874" s="28"/>
      <c r="L874" s="28"/>
      <c r="M874" s="27"/>
      <c r="N874" s="50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15.75" customHeight="1">
      <c r="A875" s="28"/>
      <c r="B875" s="27"/>
      <c r="C875" s="27"/>
      <c r="D875" s="27"/>
      <c r="E875" s="27"/>
      <c r="F875" s="27"/>
      <c r="G875" s="49"/>
      <c r="H875" s="28"/>
      <c r="I875" s="28"/>
      <c r="J875" s="28"/>
      <c r="L875" s="28"/>
      <c r="M875" s="27"/>
      <c r="N875" s="50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15.75" customHeight="1">
      <c r="A876" s="28"/>
      <c r="B876" s="27"/>
      <c r="C876" s="27"/>
      <c r="D876" s="27"/>
      <c r="E876" s="27"/>
      <c r="F876" s="27"/>
      <c r="G876" s="49"/>
      <c r="H876" s="28"/>
      <c r="I876" s="28"/>
      <c r="J876" s="28"/>
      <c r="L876" s="28"/>
      <c r="M876" s="27"/>
      <c r="N876" s="50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15.75" customHeight="1">
      <c r="A877" s="28"/>
      <c r="B877" s="27"/>
      <c r="C877" s="27"/>
      <c r="D877" s="27"/>
      <c r="E877" s="27"/>
      <c r="F877" s="27"/>
      <c r="G877" s="49"/>
      <c r="H877" s="28"/>
      <c r="I877" s="28"/>
      <c r="J877" s="28"/>
      <c r="L877" s="28"/>
      <c r="M877" s="27"/>
      <c r="N877" s="50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15.75" customHeight="1">
      <c r="A878" s="28"/>
      <c r="B878" s="27"/>
      <c r="C878" s="27"/>
      <c r="D878" s="27"/>
      <c r="E878" s="27"/>
      <c r="F878" s="27"/>
      <c r="G878" s="49"/>
      <c r="H878" s="28"/>
      <c r="I878" s="28"/>
      <c r="J878" s="28"/>
      <c r="L878" s="28"/>
      <c r="M878" s="27"/>
      <c r="N878" s="50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15.75" customHeight="1">
      <c r="A879" s="28"/>
      <c r="B879" s="27"/>
      <c r="C879" s="27"/>
      <c r="D879" s="27"/>
      <c r="E879" s="27"/>
      <c r="F879" s="27"/>
      <c r="G879" s="49"/>
      <c r="H879" s="28"/>
      <c r="I879" s="28"/>
      <c r="J879" s="28"/>
      <c r="L879" s="28"/>
      <c r="M879" s="27"/>
      <c r="N879" s="50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15.75" customHeight="1">
      <c r="A880" s="28"/>
      <c r="B880" s="27"/>
      <c r="C880" s="27"/>
      <c r="D880" s="27"/>
      <c r="E880" s="27"/>
      <c r="F880" s="27"/>
      <c r="G880" s="49"/>
      <c r="H880" s="28"/>
      <c r="I880" s="28"/>
      <c r="J880" s="28"/>
      <c r="L880" s="28"/>
      <c r="M880" s="27"/>
      <c r="N880" s="50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15.75" customHeight="1">
      <c r="A881" s="28"/>
      <c r="B881" s="27"/>
      <c r="C881" s="27"/>
      <c r="D881" s="27"/>
      <c r="E881" s="27"/>
      <c r="F881" s="27"/>
      <c r="G881" s="49"/>
      <c r="H881" s="28"/>
      <c r="I881" s="28"/>
      <c r="J881" s="28"/>
      <c r="L881" s="28"/>
      <c r="M881" s="27"/>
      <c r="N881" s="50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15.75" customHeight="1">
      <c r="A882" s="28"/>
      <c r="B882" s="27"/>
      <c r="C882" s="27"/>
      <c r="D882" s="27"/>
      <c r="E882" s="27"/>
      <c r="F882" s="27"/>
      <c r="G882" s="49"/>
      <c r="H882" s="28"/>
      <c r="I882" s="28"/>
      <c r="J882" s="28"/>
      <c r="L882" s="28"/>
      <c r="M882" s="27"/>
      <c r="N882" s="50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15.75" customHeight="1">
      <c r="A883" s="28"/>
      <c r="B883" s="27"/>
      <c r="C883" s="27"/>
      <c r="D883" s="27"/>
      <c r="E883" s="27"/>
      <c r="F883" s="27"/>
      <c r="G883" s="49"/>
      <c r="H883" s="28"/>
      <c r="I883" s="28"/>
      <c r="J883" s="28"/>
      <c r="L883" s="28"/>
      <c r="M883" s="27"/>
      <c r="N883" s="50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15.75" customHeight="1">
      <c r="A884" s="28"/>
      <c r="B884" s="27"/>
      <c r="C884" s="27"/>
      <c r="D884" s="27"/>
      <c r="E884" s="27"/>
      <c r="F884" s="27"/>
      <c r="G884" s="49"/>
      <c r="H884" s="28"/>
      <c r="I884" s="28"/>
      <c r="J884" s="28"/>
      <c r="L884" s="28"/>
      <c r="M884" s="27"/>
      <c r="N884" s="50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15.75" customHeight="1">
      <c r="A885" s="28"/>
      <c r="B885" s="27"/>
      <c r="C885" s="27"/>
      <c r="D885" s="27"/>
      <c r="E885" s="27"/>
      <c r="F885" s="27"/>
      <c r="G885" s="49"/>
      <c r="H885" s="28"/>
      <c r="I885" s="28"/>
      <c r="J885" s="28"/>
      <c r="L885" s="28"/>
      <c r="M885" s="27"/>
      <c r="N885" s="50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15.75" customHeight="1">
      <c r="A886" s="28"/>
      <c r="B886" s="27"/>
      <c r="C886" s="27"/>
      <c r="D886" s="27"/>
      <c r="E886" s="27"/>
      <c r="F886" s="27"/>
      <c r="G886" s="49"/>
      <c r="H886" s="28"/>
      <c r="I886" s="28"/>
      <c r="J886" s="28"/>
      <c r="L886" s="28"/>
      <c r="M886" s="27"/>
      <c r="N886" s="50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15.75" customHeight="1">
      <c r="A887" s="28"/>
      <c r="B887" s="27"/>
      <c r="C887" s="27"/>
      <c r="D887" s="27"/>
      <c r="E887" s="27"/>
      <c r="F887" s="27"/>
      <c r="G887" s="49"/>
      <c r="H887" s="28"/>
      <c r="I887" s="28"/>
      <c r="J887" s="28"/>
      <c r="L887" s="28"/>
      <c r="M887" s="27"/>
      <c r="N887" s="50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15.75" customHeight="1">
      <c r="A888" s="28"/>
      <c r="B888" s="27"/>
      <c r="C888" s="27"/>
      <c r="D888" s="27"/>
      <c r="E888" s="27"/>
      <c r="F888" s="27"/>
      <c r="G888" s="49"/>
      <c r="H888" s="28"/>
      <c r="I888" s="28"/>
      <c r="J888" s="28"/>
      <c r="L888" s="28"/>
      <c r="M888" s="27"/>
      <c r="N888" s="50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15.75" customHeight="1">
      <c r="A889" s="28"/>
      <c r="B889" s="27"/>
      <c r="C889" s="27"/>
      <c r="D889" s="27"/>
      <c r="E889" s="27"/>
      <c r="F889" s="27"/>
      <c r="G889" s="49"/>
      <c r="H889" s="28"/>
      <c r="I889" s="28"/>
      <c r="J889" s="28"/>
      <c r="L889" s="28"/>
      <c r="M889" s="27"/>
      <c r="N889" s="50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15.75" customHeight="1">
      <c r="A890" s="28"/>
      <c r="B890" s="27"/>
      <c r="C890" s="27"/>
      <c r="D890" s="27"/>
      <c r="E890" s="27"/>
      <c r="F890" s="27"/>
      <c r="G890" s="49"/>
      <c r="H890" s="28"/>
      <c r="I890" s="28"/>
      <c r="J890" s="28"/>
      <c r="L890" s="28"/>
      <c r="M890" s="27"/>
      <c r="N890" s="50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15.75" customHeight="1">
      <c r="A891" s="28"/>
      <c r="B891" s="27"/>
      <c r="C891" s="27"/>
      <c r="D891" s="27"/>
      <c r="E891" s="27"/>
      <c r="F891" s="27"/>
      <c r="G891" s="49"/>
      <c r="H891" s="28"/>
      <c r="I891" s="28"/>
      <c r="J891" s="28"/>
      <c r="L891" s="28"/>
      <c r="M891" s="27"/>
      <c r="N891" s="50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15.75" customHeight="1">
      <c r="A892" s="28"/>
      <c r="B892" s="27"/>
      <c r="C892" s="27"/>
      <c r="D892" s="27"/>
      <c r="E892" s="27"/>
      <c r="F892" s="27"/>
      <c r="G892" s="49"/>
      <c r="H892" s="28"/>
      <c r="I892" s="28"/>
      <c r="J892" s="28"/>
      <c r="L892" s="28"/>
      <c r="M892" s="27"/>
      <c r="N892" s="50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15.75" customHeight="1">
      <c r="A893" s="28"/>
      <c r="B893" s="27"/>
      <c r="C893" s="27"/>
      <c r="D893" s="27"/>
      <c r="E893" s="27"/>
      <c r="F893" s="27"/>
      <c r="G893" s="49"/>
      <c r="H893" s="28"/>
      <c r="I893" s="28"/>
      <c r="J893" s="28"/>
      <c r="L893" s="28"/>
      <c r="M893" s="27"/>
      <c r="N893" s="50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15.75" customHeight="1">
      <c r="A894" s="28"/>
      <c r="B894" s="27"/>
      <c r="C894" s="27"/>
      <c r="D894" s="27"/>
      <c r="E894" s="27"/>
      <c r="F894" s="27"/>
      <c r="G894" s="49"/>
      <c r="H894" s="28"/>
      <c r="I894" s="28"/>
      <c r="J894" s="28"/>
      <c r="L894" s="28"/>
      <c r="M894" s="27"/>
      <c r="N894" s="50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15.75" customHeight="1">
      <c r="A895" s="28"/>
      <c r="B895" s="27"/>
      <c r="C895" s="27"/>
      <c r="D895" s="27"/>
      <c r="E895" s="27"/>
      <c r="F895" s="27"/>
      <c r="G895" s="49"/>
      <c r="H895" s="28"/>
      <c r="I895" s="28"/>
      <c r="J895" s="28"/>
      <c r="L895" s="28"/>
      <c r="M895" s="27"/>
      <c r="N895" s="50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15.75" customHeight="1">
      <c r="A896" s="28"/>
      <c r="B896" s="27"/>
      <c r="C896" s="27"/>
      <c r="D896" s="27"/>
      <c r="E896" s="27"/>
      <c r="F896" s="27"/>
      <c r="G896" s="49"/>
      <c r="H896" s="28"/>
      <c r="I896" s="28"/>
      <c r="J896" s="28"/>
      <c r="L896" s="28"/>
      <c r="M896" s="27"/>
      <c r="N896" s="50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15.75" customHeight="1">
      <c r="A897" s="28"/>
      <c r="B897" s="27"/>
      <c r="C897" s="27"/>
      <c r="D897" s="27"/>
      <c r="E897" s="27"/>
      <c r="F897" s="27"/>
      <c r="G897" s="49"/>
      <c r="H897" s="28"/>
      <c r="I897" s="28"/>
      <c r="J897" s="28"/>
      <c r="L897" s="28"/>
      <c r="M897" s="27"/>
      <c r="N897" s="50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15.75" customHeight="1">
      <c r="A898" s="28"/>
      <c r="B898" s="27"/>
      <c r="C898" s="27"/>
      <c r="D898" s="27"/>
      <c r="E898" s="27"/>
      <c r="F898" s="27"/>
      <c r="G898" s="49"/>
      <c r="H898" s="28"/>
      <c r="I898" s="28"/>
      <c r="J898" s="28"/>
      <c r="L898" s="28"/>
      <c r="M898" s="27"/>
      <c r="N898" s="50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15.75" customHeight="1">
      <c r="A899" s="28"/>
      <c r="B899" s="27"/>
      <c r="C899" s="27"/>
      <c r="D899" s="27"/>
      <c r="E899" s="27"/>
      <c r="F899" s="27"/>
      <c r="G899" s="49"/>
      <c r="H899" s="28"/>
      <c r="I899" s="28"/>
      <c r="J899" s="28"/>
      <c r="L899" s="28"/>
      <c r="M899" s="27"/>
      <c r="N899" s="50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15.75" customHeight="1">
      <c r="A900" s="28"/>
      <c r="B900" s="27"/>
      <c r="C900" s="27"/>
      <c r="D900" s="27"/>
      <c r="E900" s="27"/>
      <c r="F900" s="27"/>
      <c r="G900" s="49"/>
      <c r="H900" s="28"/>
      <c r="I900" s="28"/>
      <c r="J900" s="28"/>
      <c r="L900" s="28"/>
      <c r="M900" s="27"/>
      <c r="N900" s="50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15.75" customHeight="1">
      <c r="A901" s="28"/>
      <c r="B901" s="27"/>
      <c r="C901" s="27"/>
      <c r="D901" s="27"/>
      <c r="E901" s="27"/>
      <c r="F901" s="27"/>
      <c r="G901" s="49"/>
      <c r="H901" s="28"/>
      <c r="I901" s="28"/>
      <c r="J901" s="28"/>
      <c r="L901" s="28"/>
      <c r="M901" s="27"/>
      <c r="N901" s="50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15.75" customHeight="1">
      <c r="A902" s="28"/>
      <c r="B902" s="27"/>
      <c r="C902" s="27"/>
      <c r="D902" s="27"/>
      <c r="E902" s="27"/>
      <c r="F902" s="27"/>
      <c r="G902" s="49"/>
      <c r="H902" s="28"/>
      <c r="I902" s="28"/>
      <c r="J902" s="28"/>
      <c r="L902" s="28"/>
      <c r="M902" s="27"/>
      <c r="N902" s="50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15.75" customHeight="1">
      <c r="A903" s="28"/>
      <c r="B903" s="27"/>
      <c r="C903" s="27"/>
      <c r="D903" s="27"/>
      <c r="E903" s="27"/>
      <c r="F903" s="27"/>
      <c r="G903" s="49"/>
      <c r="H903" s="28"/>
      <c r="I903" s="28"/>
      <c r="J903" s="28"/>
      <c r="L903" s="28"/>
      <c r="M903" s="27"/>
      <c r="N903" s="50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15.75" customHeight="1">
      <c r="A904" s="28"/>
      <c r="B904" s="27"/>
      <c r="C904" s="27"/>
      <c r="D904" s="27"/>
      <c r="E904" s="27"/>
      <c r="F904" s="27"/>
      <c r="G904" s="49"/>
      <c r="H904" s="28"/>
      <c r="I904" s="28"/>
      <c r="J904" s="28"/>
      <c r="L904" s="28"/>
      <c r="M904" s="27"/>
      <c r="N904" s="50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15.75" customHeight="1">
      <c r="A905" s="28"/>
      <c r="B905" s="27"/>
      <c r="C905" s="27"/>
      <c r="D905" s="27"/>
      <c r="E905" s="27"/>
      <c r="F905" s="27"/>
      <c r="G905" s="49"/>
      <c r="H905" s="28"/>
      <c r="I905" s="28"/>
      <c r="J905" s="28"/>
      <c r="L905" s="28"/>
      <c r="M905" s="27"/>
      <c r="N905" s="50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15.75" customHeight="1">
      <c r="A906" s="28"/>
      <c r="B906" s="27"/>
      <c r="C906" s="27"/>
      <c r="D906" s="27"/>
      <c r="E906" s="27"/>
      <c r="F906" s="27"/>
      <c r="G906" s="49"/>
      <c r="H906" s="28"/>
      <c r="I906" s="28"/>
      <c r="J906" s="28"/>
      <c r="L906" s="28"/>
      <c r="M906" s="27"/>
      <c r="N906" s="50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15.75" customHeight="1">
      <c r="A907" s="28"/>
      <c r="B907" s="27"/>
      <c r="C907" s="27"/>
      <c r="D907" s="27"/>
      <c r="E907" s="27"/>
      <c r="F907" s="27"/>
      <c r="G907" s="49"/>
      <c r="H907" s="28"/>
      <c r="I907" s="28"/>
      <c r="J907" s="28"/>
      <c r="L907" s="28"/>
      <c r="M907" s="27"/>
      <c r="N907" s="50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15.75" customHeight="1">
      <c r="A908" s="28"/>
      <c r="B908" s="27"/>
      <c r="C908" s="27"/>
      <c r="D908" s="27"/>
      <c r="E908" s="27"/>
      <c r="F908" s="27"/>
      <c r="G908" s="49"/>
      <c r="H908" s="28"/>
      <c r="I908" s="28"/>
      <c r="J908" s="28"/>
      <c r="L908" s="28"/>
      <c r="M908" s="27"/>
      <c r="N908" s="50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15.75" customHeight="1">
      <c r="A909" s="28"/>
      <c r="B909" s="27"/>
      <c r="C909" s="27"/>
      <c r="D909" s="27"/>
      <c r="E909" s="27"/>
      <c r="F909" s="27"/>
      <c r="G909" s="49"/>
      <c r="H909" s="28"/>
      <c r="I909" s="28"/>
      <c r="J909" s="28"/>
      <c r="L909" s="28"/>
      <c r="M909" s="27"/>
      <c r="N909" s="50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15.75" customHeight="1">
      <c r="A910" s="28"/>
      <c r="B910" s="27"/>
      <c r="C910" s="27"/>
      <c r="D910" s="27"/>
      <c r="E910" s="27"/>
      <c r="F910" s="27"/>
      <c r="G910" s="49"/>
      <c r="H910" s="28"/>
      <c r="I910" s="28"/>
      <c r="J910" s="28"/>
      <c r="L910" s="28"/>
      <c r="M910" s="27"/>
      <c r="N910" s="50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15.75" customHeight="1">
      <c r="A911" s="28"/>
      <c r="B911" s="27"/>
      <c r="C911" s="27"/>
      <c r="D911" s="27"/>
      <c r="E911" s="27"/>
      <c r="F911" s="27"/>
      <c r="G911" s="49"/>
      <c r="H911" s="28"/>
      <c r="I911" s="28"/>
      <c r="J911" s="28"/>
      <c r="L911" s="28"/>
      <c r="M911" s="27"/>
      <c r="N911" s="50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15.75" customHeight="1">
      <c r="A912" s="28"/>
      <c r="B912" s="27"/>
      <c r="C912" s="27"/>
      <c r="D912" s="27"/>
      <c r="E912" s="27"/>
      <c r="F912" s="27"/>
      <c r="G912" s="49"/>
      <c r="H912" s="28"/>
      <c r="I912" s="28"/>
      <c r="J912" s="28"/>
      <c r="L912" s="28"/>
      <c r="M912" s="27"/>
      <c r="N912" s="50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15.75" customHeight="1">
      <c r="A913" s="28"/>
      <c r="B913" s="27"/>
      <c r="C913" s="27"/>
      <c r="D913" s="27"/>
      <c r="E913" s="27"/>
      <c r="F913" s="27"/>
      <c r="G913" s="49"/>
      <c r="H913" s="28"/>
      <c r="I913" s="28"/>
      <c r="J913" s="28"/>
      <c r="L913" s="28"/>
      <c r="M913" s="27"/>
      <c r="N913" s="50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15.75" customHeight="1">
      <c r="A914" s="28"/>
      <c r="B914" s="27"/>
      <c r="C914" s="27"/>
      <c r="D914" s="27"/>
      <c r="E914" s="27"/>
      <c r="F914" s="27"/>
      <c r="G914" s="49"/>
      <c r="H914" s="28"/>
      <c r="I914" s="28"/>
      <c r="J914" s="28"/>
      <c r="L914" s="28"/>
      <c r="M914" s="27"/>
      <c r="N914" s="50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15.75" customHeight="1">
      <c r="A915" s="28"/>
      <c r="B915" s="27"/>
      <c r="C915" s="27"/>
      <c r="D915" s="27"/>
      <c r="E915" s="27"/>
      <c r="F915" s="27"/>
      <c r="G915" s="49"/>
      <c r="H915" s="28"/>
      <c r="I915" s="28"/>
      <c r="J915" s="28"/>
      <c r="L915" s="28"/>
      <c r="M915" s="27"/>
      <c r="N915" s="50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15.75" customHeight="1">
      <c r="A916" s="28"/>
      <c r="B916" s="27"/>
      <c r="C916" s="27"/>
      <c r="D916" s="27"/>
      <c r="E916" s="27"/>
      <c r="F916" s="27"/>
      <c r="G916" s="49"/>
      <c r="H916" s="28"/>
      <c r="I916" s="28"/>
      <c r="J916" s="28"/>
      <c r="L916" s="28"/>
      <c r="M916" s="27"/>
      <c r="N916" s="50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15.75" customHeight="1">
      <c r="A917" s="28"/>
      <c r="B917" s="27"/>
      <c r="C917" s="27"/>
      <c r="D917" s="27"/>
      <c r="E917" s="27"/>
      <c r="F917" s="27"/>
      <c r="G917" s="49"/>
      <c r="H917" s="28"/>
      <c r="I917" s="28"/>
      <c r="J917" s="28"/>
      <c r="L917" s="28"/>
      <c r="M917" s="27"/>
      <c r="N917" s="50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15.75" customHeight="1">
      <c r="A918" s="28"/>
      <c r="B918" s="27"/>
      <c r="C918" s="27"/>
      <c r="D918" s="27"/>
      <c r="E918" s="27"/>
      <c r="F918" s="27"/>
      <c r="G918" s="49"/>
      <c r="H918" s="28"/>
      <c r="I918" s="28"/>
      <c r="J918" s="28"/>
      <c r="L918" s="28"/>
      <c r="M918" s="27"/>
      <c r="N918" s="50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15.75" customHeight="1">
      <c r="A919" s="28"/>
      <c r="B919" s="27"/>
      <c r="C919" s="27"/>
      <c r="D919" s="27"/>
      <c r="E919" s="27"/>
      <c r="F919" s="27"/>
      <c r="G919" s="49"/>
      <c r="H919" s="28"/>
      <c r="I919" s="28"/>
      <c r="J919" s="28"/>
      <c r="L919" s="28"/>
      <c r="M919" s="27"/>
      <c r="N919" s="50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15.75" customHeight="1">
      <c r="A920" s="28"/>
      <c r="B920" s="27"/>
      <c r="C920" s="27"/>
      <c r="D920" s="27"/>
      <c r="E920" s="27"/>
      <c r="F920" s="27"/>
      <c r="G920" s="49"/>
      <c r="H920" s="28"/>
      <c r="I920" s="28"/>
      <c r="J920" s="28"/>
      <c r="L920" s="28"/>
      <c r="M920" s="27"/>
      <c r="N920" s="50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15.75" customHeight="1">
      <c r="A921" s="28"/>
      <c r="B921" s="27"/>
      <c r="C921" s="27"/>
      <c r="D921" s="27"/>
      <c r="E921" s="27"/>
      <c r="F921" s="27"/>
      <c r="G921" s="49"/>
      <c r="H921" s="28"/>
      <c r="I921" s="28"/>
      <c r="J921" s="28"/>
      <c r="L921" s="28"/>
      <c r="M921" s="27"/>
      <c r="N921" s="50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15.75" customHeight="1">
      <c r="A922" s="28"/>
      <c r="B922" s="27"/>
      <c r="C922" s="27"/>
      <c r="D922" s="27"/>
      <c r="E922" s="27"/>
      <c r="F922" s="27"/>
      <c r="G922" s="49"/>
      <c r="H922" s="28"/>
      <c r="I922" s="28"/>
      <c r="J922" s="28"/>
      <c r="L922" s="28"/>
      <c r="M922" s="27"/>
      <c r="N922" s="50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15.75" customHeight="1">
      <c r="A923" s="28"/>
      <c r="B923" s="27"/>
      <c r="C923" s="27"/>
      <c r="D923" s="27"/>
      <c r="E923" s="27"/>
      <c r="F923" s="27"/>
      <c r="G923" s="49"/>
      <c r="H923" s="28"/>
      <c r="I923" s="28"/>
      <c r="J923" s="28"/>
      <c r="L923" s="28"/>
      <c r="M923" s="27"/>
      <c r="N923" s="50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15.75" customHeight="1">
      <c r="A924" s="28"/>
      <c r="B924" s="27"/>
      <c r="C924" s="27"/>
      <c r="D924" s="27"/>
      <c r="E924" s="27"/>
      <c r="F924" s="27"/>
      <c r="G924" s="49"/>
      <c r="H924" s="28"/>
      <c r="I924" s="28"/>
      <c r="J924" s="28"/>
      <c r="L924" s="28"/>
      <c r="M924" s="27"/>
      <c r="N924" s="50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15.75" customHeight="1">
      <c r="A925" s="28"/>
      <c r="B925" s="27"/>
      <c r="C925" s="27"/>
      <c r="D925" s="27"/>
      <c r="E925" s="27"/>
      <c r="F925" s="27"/>
      <c r="G925" s="49"/>
      <c r="H925" s="28"/>
      <c r="I925" s="28"/>
      <c r="J925" s="28"/>
      <c r="L925" s="28"/>
      <c r="M925" s="27"/>
      <c r="N925" s="50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15.75" customHeight="1">
      <c r="A926" s="28"/>
      <c r="B926" s="27"/>
      <c r="C926" s="27"/>
      <c r="D926" s="27"/>
      <c r="E926" s="27"/>
      <c r="F926" s="27"/>
      <c r="G926" s="49"/>
      <c r="H926" s="28"/>
      <c r="I926" s="28"/>
      <c r="J926" s="28"/>
      <c r="L926" s="28"/>
      <c r="M926" s="27"/>
      <c r="N926" s="50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15.75" customHeight="1">
      <c r="A927" s="28"/>
      <c r="B927" s="27"/>
      <c r="C927" s="27"/>
      <c r="D927" s="27"/>
      <c r="E927" s="27"/>
      <c r="F927" s="27"/>
      <c r="G927" s="49"/>
      <c r="H927" s="28"/>
      <c r="I927" s="28"/>
      <c r="J927" s="28"/>
      <c r="L927" s="28"/>
      <c r="M927" s="27"/>
      <c r="N927" s="50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15.75" customHeight="1">
      <c r="A928" s="28"/>
      <c r="B928" s="27"/>
      <c r="C928" s="27"/>
      <c r="D928" s="27"/>
      <c r="E928" s="27"/>
      <c r="F928" s="27"/>
      <c r="G928" s="49"/>
      <c r="H928" s="28"/>
      <c r="I928" s="28"/>
      <c r="J928" s="28"/>
      <c r="L928" s="28"/>
      <c r="M928" s="27"/>
      <c r="N928" s="50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15.75" customHeight="1">
      <c r="A929" s="28"/>
      <c r="B929" s="27"/>
      <c r="C929" s="27"/>
      <c r="D929" s="27"/>
      <c r="E929" s="27"/>
      <c r="F929" s="27"/>
      <c r="G929" s="49"/>
      <c r="H929" s="28"/>
      <c r="I929" s="28"/>
      <c r="J929" s="28"/>
      <c r="L929" s="28"/>
      <c r="M929" s="27"/>
      <c r="N929" s="50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15.75" customHeight="1">
      <c r="A930" s="28"/>
      <c r="B930" s="27"/>
      <c r="C930" s="27"/>
      <c r="D930" s="27"/>
      <c r="E930" s="27"/>
      <c r="F930" s="27"/>
      <c r="G930" s="49"/>
      <c r="H930" s="28"/>
      <c r="I930" s="28"/>
      <c r="J930" s="28"/>
      <c r="L930" s="28"/>
      <c r="M930" s="27"/>
      <c r="N930" s="50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15.75" customHeight="1">
      <c r="A931" s="28"/>
      <c r="B931" s="27"/>
      <c r="C931" s="27"/>
      <c r="D931" s="27"/>
      <c r="E931" s="27"/>
      <c r="F931" s="27"/>
      <c r="G931" s="49"/>
      <c r="H931" s="28"/>
      <c r="I931" s="28"/>
      <c r="J931" s="28"/>
      <c r="L931" s="28"/>
      <c r="M931" s="27"/>
      <c r="N931" s="50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15.75" customHeight="1">
      <c r="A932" s="28"/>
      <c r="B932" s="27"/>
      <c r="C932" s="27"/>
      <c r="D932" s="27"/>
      <c r="E932" s="27"/>
      <c r="F932" s="27"/>
      <c r="G932" s="49"/>
      <c r="H932" s="28"/>
      <c r="I932" s="28"/>
      <c r="J932" s="28"/>
      <c r="L932" s="28"/>
      <c r="M932" s="27"/>
      <c r="N932" s="50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15.75" customHeight="1">
      <c r="A933" s="28"/>
      <c r="B933" s="27"/>
      <c r="C933" s="27"/>
      <c r="D933" s="27"/>
      <c r="E933" s="27"/>
      <c r="F933" s="27"/>
      <c r="G933" s="49"/>
      <c r="H933" s="28"/>
      <c r="I933" s="28"/>
      <c r="J933" s="28"/>
      <c r="L933" s="28"/>
      <c r="M933" s="27"/>
      <c r="N933" s="50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15.75" customHeight="1">
      <c r="A934" s="28"/>
      <c r="B934" s="27"/>
      <c r="C934" s="27"/>
      <c r="D934" s="27"/>
      <c r="E934" s="27"/>
      <c r="F934" s="27"/>
      <c r="G934" s="49"/>
      <c r="H934" s="28"/>
      <c r="I934" s="28"/>
      <c r="J934" s="28"/>
      <c r="L934" s="28"/>
      <c r="M934" s="27"/>
      <c r="N934" s="50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15.75" customHeight="1">
      <c r="A935" s="28"/>
      <c r="B935" s="27"/>
      <c r="C935" s="27"/>
      <c r="D935" s="27"/>
      <c r="E935" s="27"/>
      <c r="F935" s="27"/>
      <c r="G935" s="49"/>
      <c r="H935" s="28"/>
      <c r="I935" s="28"/>
      <c r="J935" s="28"/>
      <c r="L935" s="28"/>
      <c r="M935" s="27"/>
      <c r="N935" s="50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15.75" customHeight="1">
      <c r="A936" s="28"/>
      <c r="B936" s="27"/>
      <c r="C936" s="27"/>
      <c r="D936" s="27"/>
      <c r="E936" s="27"/>
      <c r="F936" s="27"/>
      <c r="G936" s="49"/>
      <c r="H936" s="28"/>
      <c r="I936" s="28"/>
      <c r="J936" s="28"/>
      <c r="L936" s="28"/>
      <c r="M936" s="27"/>
      <c r="N936" s="50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15.75" customHeight="1">
      <c r="A937" s="28"/>
      <c r="B937" s="27"/>
      <c r="C937" s="27"/>
      <c r="D937" s="27"/>
      <c r="E937" s="27"/>
      <c r="F937" s="27"/>
      <c r="G937" s="49"/>
      <c r="H937" s="28"/>
      <c r="I937" s="28"/>
      <c r="J937" s="28"/>
      <c r="L937" s="28"/>
      <c r="M937" s="27"/>
      <c r="N937" s="50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15.75" customHeight="1">
      <c r="A938" s="28"/>
      <c r="B938" s="27"/>
      <c r="C938" s="27"/>
      <c r="D938" s="27"/>
      <c r="E938" s="27"/>
      <c r="F938" s="27"/>
      <c r="G938" s="49"/>
      <c r="H938" s="28"/>
      <c r="I938" s="28"/>
      <c r="J938" s="28"/>
      <c r="L938" s="28"/>
      <c r="M938" s="27"/>
      <c r="N938" s="50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15.75" customHeight="1">
      <c r="A939" s="28"/>
      <c r="B939" s="27"/>
      <c r="C939" s="27"/>
      <c r="D939" s="27"/>
      <c r="E939" s="27"/>
      <c r="F939" s="27"/>
      <c r="G939" s="49"/>
      <c r="H939" s="28"/>
      <c r="I939" s="28"/>
      <c r="J939" s="28"/>
      <c r="L939" s="28"/>
      <c r="M939" s="27"/>
      <c r="N939" s="50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15.75" customHeight="1">
      <c r="A940" s="28"/>
      <c r="B940" s="27"/>
      <c r="C940" s="27"/>
      <c r="D940" s="27"/>
      <c r="E940" s="27"/>
      <c r="F940" s="27"/>
      <c r="G940" s="49"/>
      <c r="H940" s="28"/>
      <c r="I940" s="28"/>
      <c r="J940" s="28"/>
      <c r="L940" s="28"/>
      <c r="M940" s="27"/>
      <c r="N940" s="50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15.75" customHeight="1">
      <c r="A941" s="28"/>
      <c r="B941" s="27"/>
      <c r="C941" s="27"/>
      <c r="D941" s="27"/>
      <c r="E941" s="27"/>
      <c r="F941" s="27"/>
      <c r="G941" s="49"/>
      <c r="H941" s="28"/>
      <c r="I941" s="28"/>
      <c r="J941" s="28"/>
      <c r="L941" s="28"/>
      <c r="M941" s="27"/>
      <c r="N941" s="50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15.75" customHeight="1">
      <c r="A942" s="28"/>
      <c r="B942" s="27"/>
      <c r="C942" s="27"/>
      <c r="D942" s="27"/>
      <c r="E942" s="27"/>
      <c r="F942" s="27"/>
      <c r="G942" s="49"/>
      <c r="H942" s="28"/>
      <c r="I942" s="28"/>
      <c r="J942" s="28"/>
      <c r="L942" s="28"/>
      <c r="M942" s="27"/>
      <c r="N942" s="50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15.75" customHeight="1">
      <c r="A943" s="28"/>
      <c r="B943" s="27"/>
      <c r="C943" s="27"/>
      <c r="D943" s="27"/>
      <c r="E943" s="27"/>
      <c r="F943" s="27"/>
      <c r="G943" s="49"/>
      <c r="H943" s="28"/>
      <c r="I943" s="28"/>
      <c r="J943" s="28"/>
      <c r="L943" s="28"/>
      <c r="M943" s="27"/>
      <c r="N943" s="50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15.75" customHeight="1">
      <c r="A944" s="28"/>
      <c r="B944" s="27"/>
      <c r="C944" s="27"/>
      <c r="D944" s="27"/>
      <c r="E944" s="27"/>
      <c r="F944" s="27"/>
      <c r="G944" s="49"/>
      <c r="H944" s="28"/>
      <c r="I944" s="28"/>
      <c r="J944" s="28"/>
      <c r="L944" s="28"/>
      <c r="M944" s="27"/>
      <c r="N944" s="50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15.75" customHeight="1">
      <c r="A945" s="28"/>
      <c r="B945" s="27"/>
      <c r="C945" s="27"/>
      <c r="D945" s="27"/>
      <c r="E945" s="27"/>
      <c r="F945" s="27"/>
      <c r="G945" s="49"/>
      <c r="H945" s="28"/>
      <c r="I945" s="28"/>
      <c r="J945" s="28"/>
      <c r="L945" s="28"/>
      <c r="M945" s="27"/>
      <c r="N945" s="50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15.75" customHeight="1">
      <c r="A946" s="28"/>
      <c r="B946" s="27"/>
      <c r="C946" s="27"/>
      <c r="D946" s="27"/>
      <c r="E946" s="27"/>
      <c r="F946" s="27"/>
      <c r="G946" s="49"/>
      <c r="H946" s="28"/>
      <c r="I946" s="28"/>
      <c r="J946" s="28"/>
      <c r="L946" s="28"/>
      <c r="M946" s="27"/>
      <c r="N946" s="50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15.75" customHeight="1">
      <c r="A947" s="28"/>
      <c r="B947" s="27"/>
      <c r="C947" s="27"/>
      <c r="D947" s="27"/>
      <c r="E947" s="27"/>
      <c r="F947" s="27"/>
      <c r="G947" s="49"/>
      <c r="H947" s="28"/>
      <c r="I947" s="28"/>
      <c r="J947" s="28"/>
      <c r="L947" s="28"/>
      <c r="M947" s="27"/>
      <c r="N947" s="50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15.75" customHeight="1">
      <c r="A948" s="28"/>
      <c r="B948" s="27"/>
      <c r="C948" s="27"/>
      <c r="D948" s="27"/>
      <c r="E948" s="27"/>
      <c r="F948" s="27"/>
      <c r="G948" s="49"/>
      <c r="H948" s="28"/>
      <c r="I948" s="28"/>
      <c r="J948" s="28"/>
      <c r="L948" s="28"/>
      <c r="M948" s="27"/>
      <c r="N948" s="50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15.75" customHeight="1">
      <c r="A949" s="28"/>
      <c r="B949" s="27"/>
      <c r="C949" s="27"/>
      <c r="D949" s="27"/>
      <c r="E949" s="27"/>
      <c r="F949" s="27"/>
      <c r="G949" s="49"/>
      <c r="H949" s="28"/>
      <c r="I949" s="28"/>
      <c r="J949" s="28"/>
      <c r="L949" s="28"/>
      <c r="M949" s="27"/>
      <c r="N949" s="50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15.75" customHeight="1">
      <c r="A950" s="28"/>
      <c r="B950" s="27"/>
      <c r="C950" s="27"/>
      <c r="D950" s="27"/>
      <c r="E950" s="27"/>
      <c r="F950" s="27"/>
      <c r="G950" s="49"/>
      <c r="H950" s="28"/>
      <c r="I950" s="28"/>
      <c r="J950" s="28"/>
      <c r="L950" s="28"/>
      <c r="M950" s="27"/>
      <c r="N950" s="50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15.75" customHeight="1">
      <c r="A951" s="28"/>
      <c r="B951" s="27"/>
      <c r="C951" s="27"/>
      <c r="D951" s="27"/>
      <c r="E951" s="27"/>
      <c r="F951" s="27"/>
      <c r="G951" s="49"/>
      <c r="H951" s="28"/>
      <c r="I951" s="28"/>
      <c r="J951" s="28"/>
      <c r="L951" s="28"/>
      <c r="M951" s="27"/>
      <c r="N951" s="50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15.75" customHeight="1">
      <c r="A952" s="28"/>
      <c r="B952" s="27"/>
      <c r="C952" s="27"/>
      <c r="D952" s="27"/>
      <c r="E952" s="27"/>
      <c r="F952" s="27"/>
      <c r="G952" s="49"/>
      <c r="H952" s="28"/>
      <c r="I952" s="28"/>
      <c r="J952" s="28"/>
      <c r="L952" s="28"/>
      <c r="M952" s="27"/>
      <c r="N952" s="50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15.75" customHeight="1">
      <c r="A953" s="28"/>
      <c r="B953" s="27"/>
      <c r="C953" s="27"/>
      <c r="D953" s="27"/>
      <c r="E953" s="27"/>
      <c r="F953" s="27"/>
      <c r="G953" s="49"/>
      <c r="H953" s="28"/>
      <c r="I953" s="28"/>
      <c r="J953" s="28"/>
      <c r="L953" s="28"/>
      <c r="M953" s="27"/>
      <c r="N953" s="50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15.75" customHeight="1">
      <c r="A954" s="28"/>
      <c r="B954" s="27"/>
      <c r="C954" s="27"/>
      <c r="D954" s="27"/>
      <c r="E954" s="27"/>
      <c r="F954" s="27"/>
      <c r="G954" s="49"/>
      <c r="H954" s="28"/>
      <c r="I954" s="28"/>
      <c r="J954" s="28"/>
      <c r="L954" s="28"/>
      <c r="M954" s="27"/>
      <c r="N954" s="50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15.75" customHeight="1">
      <c r="A955" s="28"/>
      <c r="B955" s="27"/>
      <c r="C955" s="27"/>
      <c r="D955" s="27"/>
      <c r="E955" s="27"/>
      <c r="F955" s="27"/>
      <c r="G955" s="49"/>
      <c r="H955" s="28"/>
      <c r="I955" s="28"/>
      <c r="J955" s="28"/>
      <c r="L955" s="28"/>
      <c r="M955" s="27"/>
      <c r="N955" s="50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15.75" customHeight="1">
      <c r="A956" s="28"/>
      <c r="B956" s="27"/>
      <c r="C956" s="27"/>
      <c r="D956" s="27"/>
      <c r="E956" s="27"/>
      <c r="F956" s="27"/>
      <c r="G956" s="49"/>
      <c r="H956" s="28"/>
      <c r="I956" s="28"/>
      <c r="J956" s="28"/>
      <c r="L956" s="28"/>
      <c r="M956" s="27"/>
      <c r="N956" s="50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15.75" customHeight="1">
      <c r="A957" s="28"/>
      <c r="B957" s="27"/>
      <c r="C957" s="27"/>
      <c r="D957" s="27"/>
      <c r="E957" s="27"/>
      <c r="F957" s="27"/>
      <c r="G957" s="49"/>
      <c r="H957" s="28"/>
      <c r="I957" s="28"/>
      <c r="J957" s="28"/>
      <c r="L957" s="28"/>
      <c r="M957" s="27"/>
      <c r="N957" s="50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15.75" customHeight="1">
      <c r="A958" s="28"/>
      <c r="B958" s="27"/>
      <c r="C958" s="27"/>
      <c r="D958" s="27"/>
      <c r="E958" s="27"/>
      <c r="F958" s="27"/>
      <c r="G958" s="49"/>
      <c r="H958" s="28"/>
      <c r="I958" s="28"/>
      <c r="J958" s="28"/>
      <c r="L958" s="28"/>
      <c r="M958" s="27"/>
      <c r="N958" s="50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15.75" customHeight="1">
      <c r="A959" s="28"/>
      <c r="B959" s="27"/>
      <c r="C959" s="27"/>
      <c r="D959" s="27"/>
      <c r="E959" s="27"/>
      <c r="F959" s="27"/>
      <c r="G959" s="49"/>
      <c r="H959" s="28"/>
      <c r="I959" s="28"/>
      <c r="J959" s="28"/>
      <c r="L959" s="28"/>
      <c r="M959" s="27"/>
      <c r="N959" s="50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15.75" customHeight="1">
      <c r="A960" s="28"/>
      <c r="B960" s="27"/>
      <c r="C960" s="27"/>
      <c r="D960" s="27"/>
      <c r="E960" s="27"/>
      <c r="F960" s="27"/>
      <c r="G960" s="49"/>
      <c r="H960" s="28"/>
      <c r="I960" s="28"/>
      <c r="J960" s="28"/>
      <c r="L960" s="28"/>
      <c r="M960" s="27"/>
      <c r="N960" s="50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15.75" customHeight="1">
      <c r="A961" s="28"/>
      <c r="B961" s="27"/>
      <c r="C961" s="27"/>
      <c r="D961" s="27"/>
      <c r="E961" s="27"/>
      <c r="F961" s="27"/>
      <c r="G961" s="49"/>
      <c r="H961" s="28"/>
      <c r="I961" s="28"/>
      <c r="J961" s="28"/>
      <c r="L961" s="28"/>
      <c r="M961" s="27"/>
      <c r="N961" s="50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15.75" customHeight="1">
      <c r="A962" s="28"/>
      <c r="B962" s="27"/>
      <c r="C962" s="27"/>
      <c r="D962" s="27"/>
      <c r="E962" s="27"/>
      <c r="F962" s="27"/>
      <c r="G962" s="49"/>
      <c r="H962" s="28"/>
      <c r="I962" s="28"/>
      <c r="J962" s="28"/>
      <c r="L962" s="28"/>
      <c r="M962" s="27"/>
      <c r="N962" s="50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15.75" customHeight="1">
      <c r="A963" s="28"/>
      <c r="B963" s="27"/>
      <c r="C963" s="27"/>
      <c r="D963" s="27"/>
      <c r="E963" s="27"/>
      <c r="F963" s="27"/>
      <c r="G963" s="49"/>
      <c r="H963" s="28"/>
      <c r="I963" s="28"/>
      <c r="J963" s="28"/>
      <c r="L963" s="28"/>
      <c r="M963" s="27"/>
      <c r="N963" s="50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15.75" customHeight="1">
      <c r="A964" s="28"/>
      <c r="B964" s="27"/>
      <c r="C964" s="27"/>
      <c r="D964" s="27"/>
      <c r="E964" s="27"/>
      <c r="F964" s="27"/>
      <c r="G964" s="49"/>
      <c r="H964" s="28"/>
      <c r="I964" s="28"/>
      <c r="J964" s="28"/>
      <c r="L964" s="28"/>
      <c r="M964" s="27"/>
      <c r="N964" s="50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15.75" customHeight="1">
      <c r="A965" s="28"/>
      <c r="B965" s="27"/>
      <c r="C965" s="27"/>
      <c r="D965" s="27"/>
      <c r="E965" s="27"/>
      <c r="F965" s="27"/>
      <c r="G965" s="49"/>
      <c r="H965" s="28"/>
      <c r="I965" s="28"/>
      <c r="J965" s="28"/>
      <c r="L965" s="28"/>
      <c r="M965" s="27"/>
      <c r="N965" s="50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15.75" customHeight="1">
      <c r="A966" s="28"/>
      <c r="B966" s="27"/>
      <c r="C966" s="27"/>
      <c r="D966" s="27"/>
      <c r="E966" s="27"/>
      <c r="F966" s="27"/>
      <c r="G966" s="49"/>
      <c r="H966" s="28"/>
      <c r="I966" s="28"/>
      <c r="J966" s="28"/>
      <c r="L966" s="28"/>
      <c r="M966" s="27"/>
      <c r="N966" s="50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15.75" customHeight="1">
      <c r="A967" s="28"/>
      <c r="B967" s="27"/>
      <c r="C967" s="27"/>
      <c r="D967" s="27"/>
      <c r="E967" s="27"/>
      <c r="F967" s="27"/>
      <c r="G967" s="49"/>
      <c r="H967" s="28"/>
      <c r="I967" s="28"/>
      <c r="J967" s="28"/>
      <c r="L967" s="28"/>
      <c r="M967" s="27"/>
      <c r="N967" s="50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15.75" customHeight="1">
      <c r="A968" s="28"/>
      <c r="B968" s="27"/>
      <c r="C968" s="27"/>
      <c r="D968" s="27"/>
      <c r="E968" s="27"/>
      <c r="F968" s="27"/>
      <c r="G968" s="49"/>
      <c r="H968" s="28"/>
      <c r="I968" s="28"/>
      <c r="J968" s="28"/>
      <c r="L968" s="28"/>
      <c r="M968" s="27"/>
      <c r="N968" s="50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15.75" customHeight="1">
      <c r="A969" s="28"/>
      <c r="B969" s="27"/>
      <c r="C969" s="27"/>
      <c r="D969" s="27"/>
      <c r="E969" s="27"/>
      <c r="F969" s="27"/>
      <c r="G969" s="49"/>
      <c r="H969" s="28"/>
      <c r="I969" s="28"/>
      <c r="J969" s="28"/>
      <c r="L969" s="28"/>
      <c r="M969" s="27"/>
      <c r="N969" s="50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15.75" customHeight="1">
      <c r="A970" s="28"/>
      <c r="B970" s="27"/>
      <c r="C970" s="27"/>
      <c r="D970" s="27"/>
      <c r="E970" s="27"/>
      <c r="F970" s="27"/>
      <c r="G970" s="49"/>
      <c r="H970" s="28"/>
      <c r="I970" s="28"/>
      <c r="J970" s="28"/>
      <c r="L970" s="28"/>
      <c r="M970" s="27"/>
      <c r="N970" s="50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15.75" customHeight="1">
      <c r="A971" s="28"/>
      <c r="B971" s="27"/>
      <c r="C971" s="27"/>
      <c r="D971" s="27"/>
      <c r="E971" s="27"/>
      <c r="F971" s="27"/>
      <c r="G971" s="49"/>
      <c r="H971" s="28"/>
      <c r="I971" s="28"/>
      <c r="J971" s="28"/>
      <c r="L971" s="28"/>
      <c r="M971" s="27"/>
      <c r="N971" s="50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15.75" customHeight="1">
      <c r="A972" s="28"/>
      <c r="B972" s="27"/>
      <c r="C972" s="27"/>
      <c r="D972" s="27"/>
      <c r="E972" s="27"/>
      <c r="F972" s="27"/>
      <c r="G972" s="49"/>
      <c r="H972" s="28"/>
      <c r="I972" s="28"/>
      <c r="J972" s="28"/>
      <c r="L972" s="28"/>
      <c r="M972" s="27"/>
      <c r="N972" s="50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15.75" customHeight="1">
      <c r="A973" s="28"/>
      <c r="B973" s="27"/>
      <c r="C973" s="27"/>
      <c r="D973" s="27"/>
      <c r="E973" s="27"/>
      <c r="F973" s="27"/>
      <c r="G973" s="49"/>
      <c r="H973" s="28"/>
      <c r="I973" s="28"/>
      <c r="J973" s="28"/>
      <c r="L973" s="28"/>
      <c r="M973" s="27"/>
      <c r="N973" s="50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15.75" customHeight="1">
      <c r="A974" s="28"/>
      <c r="B974" s="27"/>
      <c r="C974" s="27"/>
      <c r="D974" s="27"/>
      <c r="E974" s="27"/>
      <c r="F974" s="27"/>
      <c r="G974" s="49"/>
      <c r="H974" s="28"/>
      <c r="I974" s="28"/>
      <c r="J974" s="28"/>
      <c r="L974" s="28"/>
      <c r="M974" s="27"/>
      <c r="N974" s="50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15.75" customHeight="1">
      <c r="A975" s="28"/>
      <c r="B975" s="27"/>
      <c r="C975" s="27"/>
      <c r="D975" s="27"/>
      <c r="E975" s="27"/>
      <c r="F975" s="27"/>
      <c r="G975" s="49"/>
      <c r="H975" s="28"/>
      <c r="I975" s="28"/>
      <c r="J975" s="28"/>
      <c r="L975" s="28"/>
      <c r="M975" s="27"/>
      <c r="N975" s="50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15.75" customHeight="1">
      <c r="A976" s="28"/>
      <c r="B976" s="27"/>
      <c r="C976" s="27"/>
      <c r="D976" s="27"/>
      <c r="E976" s="27"/>
      <c r="F976" s="27"/>
      <c r="G976" s="49"/>
      <c r="H976" s="28"/>
      <c r="I976" s="28"/>
      <c r="J976" s="28"/>
      <c r="L976" s="28"/>
      <c r="M976" s="27"/>
      <c r="N976" s="50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15.75" customHeight="1">
      <c r="A977" s="28"/>
      <c r="B977" s="27"/>
      <c r="C977" s="27"/>
      <c r="D977" s="27"/>
      <c r="E977" s="27"/>
      <c r="F977" s="27"/>
      <c r="G977" s="49"/>
      <c r="H977" s="28"/>
      <c r="I977" s="28"/>
      <c r="J977" s="28"/>
      <c r="L977" s="28"/>
      <c r="M977" s="27"/>
      <c r="N977" s="50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15.75" customHeight="1">
      <c r="A978" s="28"/>
      <c r="B978" s="27"/>
      <c r="C978" s="27"/>
      <c r="D978" s="27"/>
      <c r="E978" s="27"/>
      <c r="F978" s="27"/>
      <c r="G978" s="49"/>
      <c r="H978" s="28"/>
      <c r="I978" s="28"/>
      <c r="J978" s="28"/>
      <c r="L978" s="28"/>
      <c r="M978" s="27"/>
      <c r="N978" s="50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15.75" customHeight="1">
      <c r="A979" s="28"/>
      <c r="B979" s="27"/>
      <c r="C979" s="27"/>
      <c r="D979" s="27"/>
      <c r="E979" s="27"/>
      <c r="F979" s="27"/>
      <c r="G979" s="49"/>
      <c r="H979" s="28"/>
      <c r="I979" s="28"/>
      <c r="J979" s="28"/>
      <c r="L979" s="28"/>
      <c r="M979" s="27"/>
      <c r="N979" s="50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15.75" customHeight="1">
      <c r="A980" s="28"/>
      <c r="B980" s="27"/>
      <c r="C980" s="27"/>
      <c r="D980" s="27"/>
      <c r="E980" s="27"/>
      <c r="F980" s="27"/>
      <c r="G980" s="49"/>
      <c r="H980" s="28"/>
      <c r="I980" s="28"/>
      <c r="J980" s="28"/>
      <c r="L980" s="28"/>
      <c r="M980" s="27"/>
      <c r="N980" s="50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15.75" customHeight="1">
      <c r="A981" s="28"/>
      <c r="B981" s="27"/>
      <c r="C981" s="27"/>
      <c r="D981" s="27"/>
      <c r="E981" s="27"/>
      <c r="F981" s="27"/>
      <c r="G981" s="49"/>
      <c r="H981" s="28"/>
      <c r="I981" s="28"/>
      <c r="J981" s="28"/>
      <c r="L981" s="28"/>
      <c r="M981" s="27"/>
      <c r="N981" s="50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15.75" customHeight="1">
      <c r="A982" s="28"/>
      <c r="B982" s="27"/>
      <c r="C982" s="27"/>
      <c r="D982" s="27"/>
      <c r="E982" s="27"/>
      <c r="F982" s="27"/>
      <c r="G982" s="49"/>
      <c r="H982" s="28"/>
      <c r="I982" s="28"/>
      <c r="J982" s="28"/>
      <c r="L982" s="28"/>
      <c r="M982" s="27"/>
      <c r="N982" s="50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15.75" customHeight="1">
      <c r="A983" s="28"/>
      <c r="B983" s="27"/>
      <c r="C983" s="27"/>
      <c r="D983" s="27"/>
      <c r="E983" s="27"/>
      <c r="F983" s="27"/>
      <c r="G983" s="49"/>
      <c r="H983" s="28"/>
      <c r="I983" s="28"/>
      <c r="J983" s="28"/>
      <c r="L983" s="28"/>
      <c r="M983" s="27"/>
      <c r="N983" s="50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15.75" customHeight="1">
      <c r="A984" s="28"/>
      <c r="B984" s="27"/>
      <c r="C984" s="27"/>
      <c r="D984" s="27"/>
      <c r="E984" s="27"/>
      <c r="F984" s="27"/>
      <c r="G984" s="49"/>
      <c r="H984" s="28"/>
      <c r="I984" s="28"/>
      <c r="J984" s="28"/>
      <c r="L984" s="28"/>
      <c r="M984" s="27"/>
      <c r="N984" s="50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15.75" customHeight="1">
      <c r="A985" s="28"/>
      <c r="B985" s="27"/>
      <c r="C985" s="27"/>
      <c r="D985" s="27"/>
      <c r="E985" s="27"/>
      <c r="F985" s="27"/>
      <c r="G985" s="49"/>
      <c r="H985" s="28"/>
      <c r="I985" s="28"/>
      <c r="J985" s="28"/>
      <c r="L985" s="28"/>
      <c r="M985" s="27"/>
      <c r="N985" s="50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15.75" customHeight="1">
      <c r="A986" s="28"/>
      <c r="B986" s="27"/>
      <c r="C986" s="27"/>
      <c r="D986" s="27"/>
      <c r="E986" s="27"/>
      <c r="F986" s="27"/>
      <c r="G986" s="49"/>
      <c r="H986" s="28"/>
      <c r="I986" s="28"/>
      <c r="J986" s="28"/>
      <c r="L986" s="28"/>
      <c r="M986" s="27"/>
      <c r="N986" s="50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15.75" customHeight="1">
      <c r="A987" s="28"/>
      <c r="B987" s="27"/>
      <c r="C987" s="27"/>
      <c r="D987" s="27"/>
      <c r="E987" s="27"/>
      <c r="F987" s="27"/>
      <c r="G987" s="49"/>
      <c r="H987" s="28"/>
      <c r="I987" s="28"/>
      <c r="J987" s="28"/>
      <c r="L987" s="28"/>
      <c r="M987" s="27"/>
      <c r="N987" s="50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15.75" customHeight="1">
      <c r="A988" s="28"/>
      <c r="B988" s="27"/>
      <c r="C988" s="27"/>
      <c r="D988" s="27"/>
      <c r="E988" s="27"/>
      <c r="F988" s="27"/>
      <c r="G988" s="49"/>
      <c r="H988" s="28"/>
      <c r="I988" s="28"/>
      <c r="J988" s="28"/>
      <c r="L988" s="28"/>
      <c r="M988" s="27"/>
      <c r="N988" s="50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15.75" customHeight="1">
      <c r="A989" s="28"/>
      <c r="B989" s="27"/>
      <c r="C989" s="27"/>
      <c r="D989" s="27"/>
      <c r="E989" s="27"/>
      <c r="F989" s="27"/>
      <c r="G989" s="49"/>
      <c r="H989" s="28"/>
      <c r="I989" s="28"/>
      <c r="J989" s="28"/>
      <c r="L989" s="28"/>
      <c r="M989" s="27"/>
      <c r="N989" s="50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15.75" customHeight="1">
      <c r="A990" s="28"/>
      <c r="B990" s="27"/>
      <c r="C990" s="27"/>
      <c r="D990" s="27"/>
      <c r="E990" s="27"/>
      <c r="F990" s="27"/>
      <c r="G990" s="49"/>
      <c r="H990" s="28"/>
      <c r="I990" s="28"/>
      <c r="J990" s="28"/>
      <c r="L990" s="28"/>
      <c r="M990" s="27"/>
      <c r="N990" s="50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15.75" customHeight="1">
      <c r="A991" s="28"/>
      <c r="B991" s="27"/>
      <c r="C991" s="27"/>
      <c r="D991" s="27"/>
      <c r="E991" s="27"/>
      <c r="F991" s="27"/>
      <c r="G991" s="49"/>
      <c r="H991" s="28"/>
      <c r="I991" s="28"/>
      <c r="J991" s="28"/>
      <c r="L991" s="28"/>
      <c r="M991" s="27"/>
      <c r="N991" s="50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15.75" customHeight="1">
      <c r="A992" s="28"/>
      <c r="B992" s="27"/>
      <c r="C992" s="27"/>
      <c r="D992" s="27"/>
      <c r="E992" s="27"/>
      <c r="F992" s="27"/>
      <c r="G992" s="49"/>
      <c r="H992" s="28"/>
      <c r="I992" s="28"/>
      <c r="J992" s="28"/>
      <c r="L992" s="28"/>
      <c r="M992" s="27"/>
      <c r="N992" s="50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15.75" customHeight="1">
      <c r="A993" s="28"/>
      <c r="B993" s="27"/>
      <c r="C993" s="27"/>
      <c r="D993" s="27"/>
      <c r="E993" s="27"/>
      <c r="F993" s="27"/>
      <c r="G993" s="49"/>
      <c r="H993" s="28"/>
      <c r="I993" s="28"/>
      <c r="J993" s="28"/>
      <c r="L993" s="28"/>
      <c r="M993" s="27"/>
      <c r="N993" s="50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15.75" customHeight="1">
      <c r="A994" s="28"/>
      <c r="B994" s="27"/>
      <c r="C994" s="27"/>
      <c r="D994" s="27"/>
      <c r="E994" s="27"/>
      <c r="F994" s="27"/>
      <c r="G994" s="49"/>
      <c r="H994" s="28"/>
      <c r="I994" s="28"/>
      <c r="J994" s="28"/>
      <c r="L994" s="28"/>
      <c r="M994" s="27"/>
      <c r="N994" s="50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15.75" customHeight="1">
      <c r="A995" s="28"/>
      <c r="B995" s="27"/>
      <c r="C995" s="27"/>
      <c r="D995" s="27"/>
      <c r="E995" s="27"/>
      <c r="F995" s="27"/>
      <c r="G995" s="49"/>
      <c r="H995" s="28"/>
      <c r="I995" s="28"/>
      <c r="J995" s="28"/>
      <c r="L995" s="28"/>
      <c r="M995" s="27"/>
      <c r="N995" s="50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15.75" customHeight="1">
      <c r="A996" s="28"/>
      <c r="B996" s="27"/>
      <c r="C996" s="27"/>
      <c r="D996" s="27"/>
      <c r="E996" s="27"/>
      <c r="F996" s="27"/>
      <c r="G996" s="49"/>
      <c r="H996" s="28"/>
      <c r="I996" s="28"/>
      <c r="J996" s="28"/>
      <c r="L996" s="28"/>
      <c r="M996" s="27"/>
      <c r="N996" s="50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15.75" customHeight="1">
      <c r="A997" s="28"/>
      <c r="B997" s="27"/>
      <c r="C997" s="27"/>
      <c r="D997" s="27"/>
      <c r="E997" s="27"/>
      <c r="F997" s="27"/>
      <c r="G997" s="49"/>
      <c r="H997" s="28"/>
      <c r="I997" s="28"/>
      <c r="J997" s="28"/>
      <c r="L997" s="28"/>
      <c r="M997" s="27"/>
      <c r="N997" s="50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15.75" customHeight="1">
      <c r="A998" s="28"/>
      <c r="B998" s="27"/>
      <c r="C998" s="27"/>
      <c r="D998" s="27"/>
      <c r="E998" s="27"/>
      <c r="F998" s="27"/>
      <c r="G998" s="49"/>
      <c r="H998" s="28"/>
      <c r="I998" s="28"/>
      <c r="J998" s="28"/>
      <c r="L998" s="28"/>
      <c r="M998" s="27"/>
      <c r="N998" s="50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15.75" customHeight="1">
      <c r="A999" s="28"/>
      <c r="B999" s="27"/>
      <c r="C999" s="27"/>
      <c r="D999" s="27"/>
      <c r="E999" s="27"/>
      <c r="F999" s="27"/>
      <c r="G999" s="49"/>
      <c r="H999" s="28"/>
      <c r="I999" s="28"/>
      <c r="J999" s="28"/>
      <c r="L999" s="28"/>
      <c r="M999" s="27"/>
      <c r="N999" s="50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15.75" customHeight="1">
      <c r="A1000" s="28"/>
      <c r="B1000" s="27"/>
      <c r="C1000" s="27"/>
      <c r="D1000" s="27"/>
      <c r="E1000" s="27"/>
      <c r="F1000" s="27"/>
      <c r="G1000" s="49"/>
      <c r="H1000" s="28"/>
      <c r="I1000" s="28"/>
      <c r="J1000" s="28"/>
      <c r="L1000" s="28"/>
      <c r="M1000" s="27"/>
      <c r="N1000" s="50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</row>
  </sheetData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baseColWidth="10" defaultColWidth="14.453125" defaultRowHeight="15" customHeight="1"/>
  <cols>
    <col min="1" max="1" width="36" customWidth="1"/>
    <col min="2" max="6" width="13.08984375" customWidth="1"/>
    <col min="7" max="7" width="13.81640625" customWidth="1"/>
    <col min="8" max="8" width="30.08984375" customWidth="1"/>
    <col min="9" max="13" width="13.81640625" customWidth="1"/>
    <col min="14" max="14" width="7.453125" customWidth="1"/>
    <col min="15" max="26" width="33.08984375" customWidth="1"/>
  </cols>
  <sheetData>
    <row r="1" spans="1:26" ht="12.75" customHeight="1">
      <c r="A1" s="26" t="s">
        <v>752</v>
      </c>
      <c r="B1" s="27"/>
      <c r="C1" s="27"/>
      <c r="D1" s="27"/>
      <c r="E1" s="27"/>
      <c r="F1" s="27"/>
      <c r="G1" s="49"/>
      <c r="H1" s="28"/>
      <c r="I1" s="28"/>
      <c r="J1" s="28"/>
      <c r="K1" s="28"/>
      <c r="L1" s="28"/>
      <c r="M1" s="27"/>
      <c r="N1" s="50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2.75" customHeight="1">
      <c r="A2" s="29"/>
      <c r="B2" s="27"/>
      <c r="C2" s="27"/>
      <c r="D2" s="27"/>
      <c r="E2" s="27"/>
      <c r="F2" s="27"/>
      <c r="G2" s="49"/>
      <c r="H2" s="28"/>
      <c r="I2" s="28"/>
      <c r="J2" s="28"/>
      <c r="K2" s="28"/>
      <c r="L2" s="28"/>
      <c r="M2" s="27"/>
      <c r="N2" s="50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12.75" customHeight="1">
      <c r="A3" s="29" t="s">
        <v>753</v>
      </c>
      <c r="B3" s="27"/>
      <c r="C3" s="27"/>
      <c r="D3" s="27"/>
      <c r="E3" s="27"/>
      <c r="F3" s="27"/>
      <c r="G3" s="49"/>
      <c r="H3" s="28"/>
      <c r="I3" s="28"/>
      <c r="J3" s="28"/>
      <c r="K3" s="28"/>
      <c r="L3" s="28"/>
      <c r="M3" s="27"/>
      <c r="N3" s="50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2.75" customHeight="1">
      <c r="A4" s="29" t="s">
        <v>427</v>
      </c>
      <c r="B4" s="27"/>
      <c r="C4" s="27"/>
      <c r="D4" s="27"/>
      <c r="E4" s="27"/>
      <c r="F4" s="27"/>
      <c r="G4" s="49"/>
      <c r="H4" s="28"/>
      <c r="I4" s="28"/>
      <c r="J4" s="28"/>
      <c r="K4" s="28"/>
      <c r="L4" s="28"/>
      <c r="M4" s="27"/>
      <c r="N4" s="50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12.75" customHeight="1">
      <c r="A5" s="30" t="s">
        <v>368</v>
      </c>
      <c r="B5" s="30" t="s">
        <v>248</v>
      </c>
      <c r="C5" s="30" t="s">
        <v>754</v>
      </c>
      <c r="D5" s="30" t="s">
        <v>250</v>
      </c>
      <c r="E5" s="27"/>
      <c r="F5" s="27"/>
      <c r="G5" s="49"/>
      <c r="H5" s="28"/>
      <c r="I5" s="28"/>
      <c r="J5" s="28"/>
      <c r="K5" s="28"/>
      <c r="L5" s="28"/>
      <c r="M5" s="27"/>
      <c r="N5" s="50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12.75" customHeight="1">
      <c r="A6" s="31" t="s">
        <v>369</v>
      </c>
      <c r="B6" s="32">
        <v>2507434</v>
      </c>
      <c r="C6" s="32">
        <v>628366</v>
      </c>
      <c r="D6" s="32">
        <f t="shared" ref="D6:D9" si="0">SUM(B6:C6)</f>
        <v>3135800</v>
      </c>
      <c r="E6" s="46"/>
      <c r="F6" s="27"/>
      <c r="G6" s="49"/>
      <c r="H6" s="28"/>
      <c r="I6" s="28"/>
      <c r="J6" s="28"/>
      <c r="K6" s="28"/>
      <c r="L6" s="28"/>
      <c r="M6" s="27"/>
      <c r="N6" s="50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2.75" customHeight="1">
      <c r="A7" s="31" t="s">
        <v>370</v>
      </c>
      <c r="B7" s="34">
        <v>4144291</v>
      </c>
      <c r="C7" s="34">
        <v>1253031</v>
      </c>
      <c r="D7" s="34">
        <f t="shared" si="0"/>
        <v>5397322</v>
      </c>
      <c r="E7" s="46"/>
      <c r="F7" s="27"/>
      <c r="G7" s="49"/>
      <c r="H7" s="28"/>
      <c r="I7" s="28"/>
      <c r="J7" s="28"/>
      <c r="K7" s="28"/>
      <c r="L7" s="28"/>
      <c r="M7" s="27"/>
      <c r="N7" s="50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12.75" customHeight="1">
      <c r="A8" s="31" t="s">
        <v>273</v>
      </c>
      <c r="B8" s="34">
        <v>398188</v>
      </c>
      <c r="C8" s="34">
        <v>14941</v>
      </c>
      <c r="D8" s="34">
        <f t="shared" si="0"/>
        <v>413129</v>
      </c>
      <c r="E8" s="46"/>
      <c r="F8" s="27"/>
      <c r="G8" s="49"/>
      <c r="H8" s="28"/>
      <c r="I8" s="28"/>
      <c r="J8" s="28"/>
      <c r="K8" s="28"/>
      <c r="L8" s="28"/>
      <c r="M8" s="27"/>
      <c r="N8" s="50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12.75" customHeight="1">
      <c r="A9" s="31" t="s">
        <v>257</v>
      </c>
      <c r="B9" s="34">
        <v>3</v>
      </c>
      <c r="C9" s="34">
        <v>471</v>
      </c>
      <c r="D9" s="34">
        <f t="shared" si="0"/>
        <v>474</v>
      </c>
      <c r="E9" s="46"/>
      <c r="F9" s="27"/>
      <c r="G9" s="49"/>
      <c r="H9" s="28"/>
      <c r="I9" s="28"/>
      <c r="J9" s="28"/>
      <c r="K9" s="28"/>
      <c r="L9" s="28"/>
      <c r="M9" s="27"/>
      <c r="N9" s="50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12.75" customHeight="1">
      <c r="A10" s="42" t="s">
        <v>258</v>
      </c>
      <c r="B10" s="43">
        <f t="shared" ref="B10:D10" si="1">SUM(B6:B9)</f>
        <v>7049916</v>
      </c>
      <c r="C10" s="43">
        <f t="shared" si="1"/>
        <v>1896809</v>
      </c>
      <c r="D10" s="43">
        <f t="shared" si="1"/>
        <v>8946725</v>
      </c>
      <c r="E10" s="46"/>
      <c r="F10" s="27"/>
      <c r="G10" s="49"/>
      <c r="H10" s="28"/>
      <c r="I10" s="28"/>
      <c r="J10" s="28"/>
      <c r="K10" s="28"/>
      <c r="L10" s="28"/>
      <c r="M10" s="27"/>
      <c r="N10" s="50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12.75" customHeight="1">
      <c r="A11" s="28" t="s">
        <v>411</v>
      </c>
      <c r="B11" s="46"/>
      <c r="C11" s="46"/>
      <c r="D11" s="46"/>
      <c r="E11" s="49"/>
      <c r="F11" s="27"/>
      <c r="G11" s="49"/>
      <c r="H11" s="28"/>
      <c r="I11" s="28"/>
      <c r="J11" s="28"/>
      <c r="K11" s="28"/>
      <c r="L11" s="28"/>
      <c r="M11" s="27"/>
      <c r="N11" s="50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12.75" customHeight="1">
      <c r="A12" s="28"/>
      <c r="B12" s="27"/>
      <c r="C12" s="27"/>
      <c r="D12" s="27"/>
      <c r="E12" s="27"/>
      <c r="F12" s="27"/>
      <c r="G12" s="49"/>
      <c r="H12" s="28"/>
      <c r="I12" s="28"/>
      <c r="J12" s="28"/>
      <c r="K12" s="28"/>
      <c r="L12" s="28"/>
      <c r="M12" s="27"/>
      <c r="N12" s="50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12.75" customHeight="1">
      <c r="A13" s="29" t="s">
        <v>755</v>
      </c>
      <c r="B13" s="27"/>
      <c r="C13" s="27"/>
      <c r="D13" s="27"/>
      <c r="E13" s="27"/>
      <c r="F13" s="27"/>
      <c r="G13" s="49"/>
      <c r="H13" s="29" t="s">
        <v>756</v>
      </c>
      <c r="I13" s="28"/>
      <c r="J13" s="28"/>
      <c r="K13" s="28"/>
      <c r="L13" s="28"/>
      <c r="M13" s="27"/>
      <c r="N13" s="50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12.75" customHeight="1">
      <c r="A14" s="29" t="s">
        <v>757</v>
      </c>
      <c r="B14" s="27"/>
      <c r="C14" s="27"/>
      <c r="D14" s="27"/>
      <c r="E14" s="27"/>
      <c r="F14" s="27"/>
      <c r="G14" s="49"/>
      <c r="H14" s="29" t="s">
        <v>758</v>
      </c>
      <c r="I14" s="28"/>
      <c r="J14" s="28"/>
      <c r="K14" s="28"/>
      <c r="L14" s="28"/>
      <c r="M14" s="27"/>
      <c r="N14" s="50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12.75" customHeight="1">
      <c r="A15" s="56" t="s">
        <v>253</v>
      </c>
      <c r="B15" s="56" t="s">
        <v>723</v>
      </c>
      <c r="C15" s="56" t="s">
        <v>724</v>
      </c>
      <c r="D15" s="56" t="s">
        <v>689</v>
      </c>
      <c r="E15" s="56" t="s">
        <v>328</v>
      </c>
      <c r="F15" s="56" t="s">
        <v>329</v>
      </c>
      <c r="G15" s="50"/>
      <c r="H15" s="56" t="s">
        <v>253</v>
      </c>
      <c r="I15" s="56" t="s">
        <v>723</v>
      </c>
      <c r="J15" s="56" t="s">
        <v>724</v>
      </c>
      <c r="K15" s="56" t="s">
        <v>689</v>
      </c>
      <c r="L15" s="56" t="s">
        <v>328</v>
      </c>
      <c r="M15" s="56" t="s">
        <v>329</v>
      </c>
      <c r="N15" s="50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12.75" customHeight="1">
      <c r="A16" s="39" t="s">
        <v>254</v>
      </c>
      <c r="B16" s="32">
        <v>1109443</v>
      </c>
      <c r="C16" s="32">
        <v>1637250</v>
      </c>
      <c r="D16" s="32">
        <v>147211</v>
      </c>
      <c r="E16" s="32">
        <v>2</v>
      </c>
      <c r="F16" s="86">
        <f t="shared" ref="F16:F18" si="2">SUM(B16:E16)</f>
        <v>2893906</v>
      </c>
      <c r="G16" s="57"/>
      <c r="H16" s="39" t="s">
        <v>254</v>
      </c>
      <c r="I16" s="32">
        <v>207009</v>
      </c>
      <c r="J16" s="32">
        <v>693147</v>
      </c>
      <c r="K16" s="32">
        <v>6077</v>
      </c>
      <c r="L16" s="32">
        <v>274</v>
      </c>
      <c r="M16" s="40">
        <f t="shared" ref="M16:M18" si="3">+SUM(I16:L16)</f>
        <v>906507</v>
      </c>
      <c r="N16" s="57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2.75" customHeight="1">
      <c r="A17" s="31" t="s">
        <v>255</v>
      </c>
      <c r="B17" s="34">
        <v>1397991</v>
      </c>
      <c r="C17" s="34">
        <v>2507041</v>
      </c>
      <c r="D17" s="34">
        <v>250977</v>
      </c>
      <c r="E17" s="34">
        <v>1</v>
      </c>
      <c r="F17" s="87">
        <f t="shared" si="2"/>
        <v>4156010</v>
      </c>
      <c r="G17" s="57"/>
      <c r="H17" s="31" t="s">
        <v>255</v>
      </c>
      <c r="I17" s="34">
        <v>421357</v>
      </c>
      <c r="J17" s="34">
        <v>559881</v>
      </c>
      <c r="K17" s="34">
        <v>8864</v>
      </c>
      <c r="L17" s="34">
        <v>197</v>
      </c>
      <c r="M17" s="41">
        <f t="shared" si="3"/>
        <v>990299</v>
      </c>
      <c r="N17" s="57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2.75" customHeight="1">
      <c r="A18" s="52" t="s">
        <v>257</v>
      </c>
      <c r="B18" s="34"/>
      <c r="C18" s="34"/>
      <c r="D18" s="34"/>
      <c r="E18" s="34"/>
      <c r="F18" s="87">
        <f t="shared" si="2"/>
        <v>0</v>
      </c>
      <c r="G18" s="57"/>
      <c r="H18" s="52" t="s">
        <v>257</v>
      </c>
      <c r="I18" s="34">
        <v>0</v>
      </c>
      <c r="J18" s="34">
        <v>3</v>
      </c>
      <c r="K18" s="34">
        <v>0</v>
      </c>
      <c r="L18" s="34">
        <v>0</v>
      </c>
      <c r="M18" s="41">
        <f t="shared" si="3"/>
        <v>3</v>
      </c>
      <c r="N18" s="57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2.75" customHeight="1">
      <c r="A19" s="42" t="s">
        <v>258</v>
      </c>
      <c r="B19" s="43">
        <f t="shared" ref="B19:F19" si="4">SUM(B16:B18)</f>
        <v>2507434</v>
      </c>
      <c r="C19" s="43">
        <f t="shared" si="4"/>
        <v>4144291</v>
      </c>
      <c r="D19" s="43">
        <f t="shared" si="4"/>
        <v>398188</v>
      </c>
      <c r="E19" s="43">
        <f t="shared" si="4"/>
        <v>3</v>
      </c>
      <c r="F19" s="43">
        <f t="shared" si="4"/>
        <v>7049916</v>
      </c>
      <c r="G19" s="57"/>
      <c r="H19" s="42" t="s">
        <v>258</v>
      </c>
      <c r="I19" s="43">
        <f t="shared" ref="I19:M19" si="5">SUM(I16:I18)</f>
        <v>628366</v>
      </c>
      <c r="J19" s="43">
        <f t="shared" si="5"/>
        <v>1253031</v>
      </c>
      <c r="K19" s="43">
        <f t="shared" si="5"/>
        <v>14941</v>
      </c>
      <c r="L19" s="43">
        <f t="shared" si="5"/>
        <v>471</v>
      </c>
      <c r="M19" s="43">
        <f t="shared" si="5"/>
        <v>1896809</v>
      </c>
      <c r="N19" s="57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2.75" customHeight="1">
      <c r="A20" s="28"/>
      <c r="B20" s="46"/>
      <c r="C20" s="46"/>
      <c r="D20" s="46"/>
      <c r="E20" s="46"/>
      <c r="F20" s="57"/>
      <c r="G20" s="50"/>
      <c r="H20" s="28" t="s">
        <v>411</v>
      </c>
      <c r="I20" s="73"/>
      <c r="J20" s="73"/>
      <c r="K20" s="73"/>
      <c r="L20" s="73"/>
      <c r="M20" s="109"/>
      <c r="N20" s="50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2.75" customHeight="1">
      <c r="A21" s="28"/>
      <c r="B21" s="27"/>
      <c r="C21" s="27"/>
      <c r="D21" s="27"/>
      <c r="E21" s="27"/>
      <c r="F21" s="28"/>
      <c r="G21" s="50"/>
      <c r="H21" s="28"/>
      <c r="I21" s="27"/>
      <c r="J21" s="27"/>
      <c r="K21" s="27"/>
      <c r="L21" s="27"/>
      <c r="M21" s="28"/>
      <c r="N21" s="50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12.75" customHeight="1">
      <c r="A22" s="29" t="s">
        <v>759</v>
      </c>
      <c r="B22" s="27"/>
      <c r="C22" s="27"/>
      <c r="D22" s="27"/>
      <c r="E22" s="27"/>
      <c r="F22" s="28"/>
      <c r="G22" s="50"/>
      <c r="H22" s="29" t="s">
        <v>760</v>
      </c>
      <c r="I22" s="27"/>
      <c r="J22" s="27"/>
      <c r="K22" s="27"/>
      <c r="L22" s="27"/>
      <c r="M22" s="28"/>
      <c r="N22" s="50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12.75" customHeight="1">
      <c r="A23" s="29" t="s">
        <v>761</v>
      </c>
      <c r="B23" s="27"/>
      <c r="C23" s="27"/>
      <c r="D23" s="27"/>
      <c r="E23" s="27"/>
      <c r="F23" s="28"/>
      <c r="G23" s="50"/>
      <c r="H23" s="29" t="s">
        <v>762</v>
      </c>
      <c r="I23" s="27"/>
      <c r="J23" s="27"/>
      <c r="K23" s="27"/>
      <c r="L23" s="27"/>
      <c r="M23" s="28"/>
      <c r="N23" s="50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2.75" customHeight="1">
      <c r="A24" s="54" t="s">
        <v>261</v>
      </c>
      <c r="B24" s="56" t="s">
        <v>723</v>
      </c>
      <c r="C24" s="56" t="s">
        <v>724</v>
      </c>
      <c r="D24" s="56" t="s">
        <v>689</v>
      </c>
      <c r="E24" s="56" t="s">
        <v>328</v>
      </c>
      <c r="F24" s="56" t="s">
        <v>329</v>
      </c>
      <c r="G24" s="50"/>
      <c r="H24" s="54" t="s">
        <v>261</v>
      </c>
      <c r="I24" s="56" t="s">
        <v>723</v>
      </c>
      <c r="J24" s="56" t="s">
        <v>724</v>
      </c>
      <c r="K24" s="56" t="s">
        <v>689</v>
      </c>
      <c r="L24" s="56" t="s">
        <v>328</v>
      </c>
      <c r="M24" s="56" t="s">
        <v>329</v>
      </c>
      <c r="N24" s="50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2.75" customHeight="1">
      <c r="A25" s="39" t="s">
        <v>262</v>
      </c>
      <c r="B25" s="32">
        <v>29114</v>
      </c>
      <c r="C25" s="32">
        <v>31201</v>
      </c>
      <c r="D25" s="32">
        <v>2271</v>
      </c>
      <c r="E25" s="32"/>
      <c r="F25" s="88">
        <f t="shared" ref="F25:F32" si="6">SUM(B25:E25)</f>
        <v>62586</v>
      </c>
      <c r="G25" s="57"/>
      <c r="H25" s="39" t="s">
        <v>262</v>
      </c>
      <c r="I25" s="32">
        <v>16</v>
      </c>
      <c r="J25" s="32">
        <v>555</v>
      </c>
      <c r="K25" s="32">
        <v>1</v>
      </c>
      <c r="L25" s="32">
        <v>0</v>
      </c>
      <c r="M25" s="32">
        <f t="shared" ref="M25:M32" si="7">SUM(I25:L25)</f>
        <v>572</v>
      </c>
      <c r="N25" s="57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2.75" customHeight="1">
      <c r="A26" s="31" t="s">
        <v>263</v>
      </c>
      <c r="B26" s="34">
        <v>187197</v>
      </c>
      <c r="C26" s="34">
        <v>332997</v>
      </c>
      <c r="D26" s="34">
        <v>24771</v>
      </c>
      <c r="E26" s="34"/>
      <c r="F26" s="89">
        <f t="shared" si="6"/>
        <v>544965</v>
      </c>
      <c r="G26" s="57"/>
      <c r="H26" s="31" t="s">
        <v>263</v>
      </c>
      <c r="I26" s="34">
        <v>2124</v>
      </c>
      <c r="J26" s="34">
        <v>25041</v>
      </c>
      <c r="K26" s="34">
        <v>76</v>
      </c>
      <c r="L26" s="34">
        <v>7</v>
      </c>
      <c r="M26" s="34">
        <f t="shared" si="7"/>
        <v>27248</v>
      </c>
      <c r="N26" s="57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2.75" customHeight="1">
      <c r="A27" s="31" t="s">
        <v>264</v>
      </c>
      <c r="B27" s="34">
        <v>670763</v>
      </c>
      <c r="C27" s="34">
        <v>1373202</v>
      </c>
      <c r="D27" s="34">
        <v>124547</v>
      </c>
      <c r="E27" s="34">
        <v>3</v>
      </c>
      <c r="F27" s="89">
        <f t="shared" si="6"/>
        <v>2168515</v>
      </c>
      <c r="G27" s="57"/>
      <c r="H27" s="31" t="s">
        <v>264</v>
      </c>
      <c r="I27" s="34">
        <v>180502</v>
      </c>
      <c r="J27" s="34">
        <v>409010</v>
      </c>
      <c r="K27" s="34">
        <v>4774</v>
      </c>
      <c r="L27" s="34">
        <v>127</v>
      </c>
      <c r="M27" s="34">
        <f t="shared" si="7"/>
        <v>594413</v>
      </c>
      <c r="N27" s="57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2.75" customHeight="1">
      <c r="A28" s="31" t="s">
        <v>265</v>
      </c>
      <c r="B28" s="34">
        <v>564545</v>
      </c>
      <c r="C28" s="34">
        <v>1016245</v>
      </c>
      <c r="D28" s="34">
        <v>106366</v>
      </c>
      <c r="E28" s="34"/>
      <c r="F28" s="89">
        <f t="shared" si="6"/>
        <v>1687156</v>
      </c>
      <c r="G28" s="57"/>
      <c r="H28" s="31" t="s">
        <v>265</v>
      </c>
      <c r="I28" s="34">
        <v>216358</v>
      </c>
      <c r="J28" s="34">
        <v>390614</v>
      </c>
      <c r="K28" s="34">
        <v>5166</v>
      </c>
      <c r="L28" s="34">
        <v>157</v>
      </c>
      <c r="M28" s="34">
        <f t="shared" si="7"/>
        <v>612295</v>
      </c>
      <c r="N28" s="57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12.75" customHeight="1">
      <c r="A29" s="31" t="s">
        <v>266</v>
      </c>
      <c r="B29" s="34">
        <v>501362</v>
      </c>
      <c r="C29" s="34">
        <v>732142</v>
      </c>
      <c r="D29" s="34">
        <v>74268</v>
      </c>
      <c r="E29" s="34"/>
      <c r="F29" s="89">
        <f t="shared" si="6"/>
        <v>1307772</v>
      </c>
      <c r="G29" s="57"/>
      <c r="H29" s="31" t="s">
        <v>266</v>
      </c>
      <c r="I29" s="34">
        <v>118253</v>
      </c>
      <c r="J29" s="34">
        <v>244722</v>
      </c>
      <c r="K29" s="34">
        <v>2695</v>
      </c>
      <c r="L29" s="34">
        <v>112</v>
      </c>
      <c r="M29" s="34">
        <f t="shared" si="7"/>
        <v>365782</v>
      </c>
      <c r="N29" s="57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12.75" customHeight="1">
      <c r="A30" s="31" t="s">
        <v>267</v>
      </c>
      <c r="B30" s="34">
        <v>426652</v>
      </c>
      <c r="C30" s="34">
        <v>523139</v>
      </c>
      <c r="D30" s="34">
        <v>52595</v>
      </c>
      <c r="E30" s="34"/>
      <c r="F30" s="89">
        <f t="shared" si="6"/>
        <v>1002386</v>
      </c>
      <c r="G30" s="57"/>
      <c r="H30" s="31" t="s">
        <v>267</v>
      </c>
      <c r="I30" s="34">
        <v>89509</v>
      </c>
      <c r="J30" s="34">
        <v>151900</v>
      </c>
      <c r="K30" s="34">
        <v>1683</v>
      </c>
      <c r="L30" s="34">
        <v>61</v>
      </c>
      <c r="M30" s="34">
        <f t="shared" si="7"/>
        <v>243153</v>
      </c>
      <c r="N30" s="57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12.75" customHeight="1">
      <c r="A31" s="31" t="s">
        <v>268</v>
      </c>
      <c r="B31" s="34">
        <v>127801</v>
      </c>
      <c r="C31" s="34">
        <v>135365</v>
      </c>
      <c r="D31" s="34">
        <v>13370</v>
      </c>
      <c r="E31" s="34"/>
      <c r="F31" s="89">
        <f t="shared" si="6"/>
        <v>276536</v>
      </c>
      <c r="G31" s="57"/>
      <c r="H31" s="31" t="s">
        <v>268</v>
      </c>
      <c r="I31" s="34">
        <v>21602</v>
      </c>
      <c r="J31" s="34">
        <v>31189</v>
      </c>
      <c r="K31" s="34">
        <v>546</v>
      </c>
      <c r="L31" s="34">
        <v>7</v>
      </c>
      <c r="M31" s="34">
        <f t="shared" si="7"/>
        <v>53344</v>
      </c>
      <c r="N31" s="57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2.75" customHeight="1">
      <c r="A32" s="52" t="s">
        <v>257</v>
      </c>
      <c r="B32" s="34"/>
      <c r="C32" s="34"/>
      <c r="D32" s="34"/>
      <c r="E32" s="34"/>
      <c r="F32" s="89">
        <f t="shared" si="6"/>
        <v>0</v>
      </c>
      <c r="G32" s="57"/>
      <c r="H32" s="52" t="s">
        <v>257</v>
      </c>
      <c r="I32" s="34">
        <v>2</v>
      </c>
      <c r="J32" s="34">
        <v>0</v>
      </c>
      <c r="K32" s="34">
        <v>0</v>
      </c>
      <c r="L32" s="34">
        <v>0</v>
      </c>
      <c r="M32" s="34">
        <f t="shared" si="7"/>
        <v>2</v>
      </c>
      <c r="N32" s="57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2.75" customHeight="1">
      <c r="A33" s="42" t="s">
        <v>258</v>
      </c>
      <c r="B33" s="43">
        <f t="shared" ref="B33:F33" si="8">SUM(B25:B32)</f>
        <v>2507434</v>
      </c>
      <c r="C33" s="43">
        <f t="shared" si="8"/>
        <v>4144291</v>
      </c>
      <c r="D33" s="43">
        <f t="shared" si="8"/>
        <v>398188</v>
      </c>
      <c r="E33" s="43">
        <f t="shared" si="8"/>
        <v>3</v>
      </c>
      <c r="F33" s="43">
        <f t="shared" si="8"/>
        <v>7049916</v>
      </c>
      <c r="G33" s="57"/>
      <c r="H33" s="42" t="s">
        <v>258</v>
      </c>
      <c r="I33" s="43">
        <f t="shared" ref="I33:M33" si="9">SUM(I25:I32)</f>
        <v>628366</v>
      </c>
      <c r="J33" s="43">
        <f t="shared" si="9"/>
        <v>1253031</v>
      </c>
      <c r="K33" s="43">
        <f t="shared" si="9"/>
        <v>14941</v>
      </c>
      <c r="L33" s="43">
        <f t="shared" si="9"/>
        <v>471</v>
      </c>
      <c r="M33" s="43">
        <f t="shared" si="9"/>
        <v>1896809</v>
      </c>
      <c r="N33" s="57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2.75" customHeight="1">
      <c r="A34" s="28"/>
      <c r="B34" s="46"/>
      <c r="C34" s="49"/>
      <c r="D34" s="49"/>
      <c r="E34" s="49"/>
      <c r="F34" s="50"/>
      <c r="G34" s="50"/>
      <c r="H34" s="28" t="s">
        <v>411</v>
      </c>
      <c r="I34" s="46"/>
      <c r="J34" s="49"/>
      <c r="K34" s="49"/>
      <c r="L34" s="49"/>
      <c r="M34" s="50"/>
      <c r="N34" s="50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2.75" customHeight="1">
      <c r="A35" s="28"/>
      <c r="B35" s="27"/>
      <c r="C35" s="27"/>
      <c r="D35" s="27"/>
      <c r="E35" s="27"/>
      <c r="F35" s="28"/>
      <c r="G35" s="50"/>
      <c r="H35" s="28"/>
      <c r="I35" s="27"/>
      <c r="J35" s="27"/>
      <c r="K35" s="27"/>
      <c r="L35" s="27"/>
      <c r="M35" s="28"/>
      <c r="N35" s="50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2.75" customHeight="1">
      <c r="A36" s="29" t="s">
        <v>763</v>
      </c>
      <c r="B36" s="27"/>
      <c r="C36" s="27"/>
      <c r="D36" s="27"/>
      <c r="E36" s="27"/>
      <c r="F36" s="28"/>
      <c r="G36" s="50"/>
      <c r="H36" s="29" t="s">
        <v>764</v>
      </c>
      <c r="I36" s="27"/>
      <c r="J36" s="27"/>
      <c r="K36" s="27"/>
      <c r="L36" s="27"/>
      <c r="M36" s="28"/>
      <c r="N36" s="50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2.75" customHeight="1">
      <c r="A37" s="29" t="s">
        <v>765</v>
      </c>
      <c r="B37" s="27"/>
      <c r="C37" s="27"/>
      <c r="D37" s="27"/>
      <c r="E37" s="27"/>
      <c r="F37" s="28"/>
      <c r="G37" s="50"/>
      <c r="H37" s="29" t="s">
        <v>766</v>
      </c>
      <c r="I37" s="27"/>
      <c r="J37" s="27"/>
      <c r="K37" s="27"/>
      <c r="L37" s="27"/>
      <c r="M37" s="28"/>
      <c r="N37" s="50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2.75" customHeight="1">
      <c r="A38" s="30" t="s">
        <v>519</v>
      </c>
      <c r="B38" s="56" t="s">
        <v>723</v>
      </c>
      <c r="C38" s="56" t="s">
        <v>724</v>
      </c>
      <c r="D38" s="56" t="s">
        <v>689</v>
      </c>
      <c r="E38" s="56" t="s">
        <v>328</v>
      </c>
      <c r="F38" s="56" t="s">
        <v>329</v>
      </c>
      <c r="G38" s="50"/>
      <c r="H38" s="30" t="s">
        <v>519</v>
      </c>
      <c r="I38" s="56" t="s">
        <v>723</v>
      </c>
      <c r="J38" s="56" t="s">
        <v>724</v>
      </c>
      <c r="K38" s="56" t="s">
        <v>689</v>
      </c>
      <c r="L38" s="56" t="s">
        <v>328</v>
      </c>
      <c r="M38" s="56" t="s">
        <v>329</v>
      </c>
      <c r="N38" s="50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2.75" customHeight="1">
      <c r="A39" s="52" t="s">
        <v>520</v>
      </c>
      <c r="B39" s="34">
        <v>280019</v>
      </c>
      <c r="C39" s="34">
        <v>1567285</v>
      </c>
      <c r="D39" s="34">
        <v>204873</v>
      </c>
      <c r="E39" s="34"/>
      <c r="F39" s="88">
        <f t="shared" ref="F39:F51" si="10">SUM(B39:E39)</f>
        <v>2052177</v>
      </c>
      <c r="G39" s="57"/>
      <c r="H39" s="52" t="s">
        <v>520</v>
      </c>
      <c r="I39" s="32">
        <v>118243</v>
      </c>
      <c r="J39" s="32">
        <v>281960</v>
      </c>
      <c r="K39" s="32">
        <v>3560</v>
      </c>
      <c r="L39" s="32">
        <v>180</v>
      </c>
      <c r="M39" s="32">
        <f t="shared" ref="M39:M51" si="11">SUM(I39:L39)</f>
        <v>403943</v>
      </c>
      <c r="N39" s="57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2.75" customHeight="1">
      <c r="A40" s="52" t="s">
        <v>521</v>
      </c>
      <c r="B40" s="34">
        <v>350556</v>
      </c>
      <c r="C40" s="34">
        <v>810152</v>
      </c>
      <c r="D40" s="34">
        <v>72197</v>
      </c>
      <c r="E40" s="34"/>
      <c r="F40" s="89">
        <f t="shared" si="10"/>
        <v>1232905</v>
      </c>
      <c r="G40" s="57"/>
      <c r="H40" s="52" t="s">
        <v>521</v>
      </c>
      <c r="I40" s="34">
        <v>68974</v>
      </c>
      <c r="J40" s="34">
        <v>163590</v>
      </c>
      <c r="K40" s="34">
        <v>1590</v>
      </c>
      <c r="L40" s="34">
        <v>26</v>
      </c>
      <c r="M40" s="34">
        <f t="shared" si="11"/>
        <v>234180</v>
      </c>
      <c r="N40" s="57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2.75" customHeight="1">
      <c r="A41" s="52" t="s">
        <v>522</v>
      </c>
      <c r="B41" s="34">
        <v>177463</v>
      </c>
      <c r="C41" s="34">
        <v>398678</v>
      </c>
      <c r="D41" s="34">
        <v>36288</v>
      </c>
      <c r="E41" s="34"/>
      <c r="F41" s="89">
        <f t="shared" si="10"/>
        <v>612429</v>
      </c>
      <c r="G41" s="57"/>
      <c r="H41" s="52" t="s">
        <v>522</v>
      </c>
      <c r="I41" s="34">
        <v>102615</v>
      </c>
      <c r="J41" s="34">
        <v>131001</v>
      </c>
      <c r="K41" s="34">
        <v>940</v>
      </c>
      <c r="L41" s="34">
        <v>21</v>
      </c>
      <c r="M41" s="34">
        <f t="shared" si="11"/>
        <v>234577</v>
      </c>
      <c r="N41" s="57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2.75" customHeight="1">
      <c r="A42" s="52" t="s">
        <v>537</v>
      </c>
      <c r="B42" s="34">
        <v>206336</v>
      </c>
      <c r="C42" s="34">
        <v>204845</v>
      </c>
      <c r="D42" s="34">
        <v>14038</v>
      </c>
      <c r="E42" s="34">
        <v>1</v>
      </c>
      <c r="F42" s="89">
        <f t="shared" si="10"/>
        <v>425220</v>
      </c>
      <c r="G42" s="57"/>
      <c r="H42" s="52" t="s">
        <v>537</v>
      </c>
      <c r="I42" s="34">
        <v>27790</v>
      </c>
      <c r="J42" s="34">
        <v>87476</v>
      </c>
      <c r="K42" s="34">
        <v>1385</v>
      </c>
      <c r="L42" s="34">
        <v>21</v>
      </c>
      <c r="M42" s="34">
        <f t="shared" si="11"/>
        <v>116672</v>
      </c>
      <c r="N42" s="57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2.75" customHeight="1">
      <c r="A43" s="52" t="s">
        <v>524</v>
      </c>
      <c r="B43" s="34">
        <v>63797</v>
      </c>
      <c r="C43" s="34">
        <v>144210</v>
      </c>
      <c r="D43" s="34">
        <v>10479</v>
      </c>
      <c r="E43" s="34"/>
      <c r="F43" s="89">
        <f t="shared" si="10"/>
        <v>218486</v>
      </c>
      <c r="G43" s="57"/>
      <c r="H43" s="52" t="s">
        <v>524</v>
      </c>
      <c r="I43" s="34">
        <v>37309</v>
      </c>
      <c r="J43" s="34">
        <v>40272</v>
      </c>
      <c r="K43" s="34">
        <v>219</v>
      </c>
      <c r="L43" s="34">
        <v>5</v>
      </c>
      <c r="M43" s="34">
        <f t="shared" si="11"/>
        <v>77805</v>
      </c>
      <c r="N43" s="57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2.75" customHeight="1">
      <c r="A44" s="52" t="s">
        <v>525</v>
      </c>
      <c r="B44" s="34">
        <v>109222</v>
      </c>
      <c r="C44" s="34">
        <v>135899</v>
      </c>
      <c r="D44" s="34">
        <v>8794</v>
      </c>
      <c r="E44" s="34"/>
      <c r="F44" s="89">
        <f t="shared" si="10"/>
        <v>253915</v>
      </c>
      <c r="G44" s="57"/>
      <c r="H44" s="52" t="s">
        <v>525</v>
      </c>
      <c r="I44" s="34">
        <v>43866</v>
      </c>
      <c r="J44" s="34">
        <v>58310</v>
      </c>
      <c r="K44" s="34">
        <v>622</v>
      </c>
      <c r="L44" s="34">
        <v>18</v>
      </c>
      <c r="M44" s="34">
        <f t="shared" si="11"/>
        <v>102816</v>
      </c>
      <c r="N44" s="57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2.75" customHeight="1">
      <c r="A45" s="52" t="s">
        <v>526</v>
      </c>
      <c r="B45" s="34">
        <v>28979</v>
      </c>
      <c r="C45" s="34">
        <v>68592</v>
      </c>
      <c r="D45" s="34">
        <v>8733</v>
      </c>
      <c r="E45" s="34"/>
      <c r="F45" s="89">
        <f t="shared" si="10"/>
        <v>106304</v>
      </c>
      <c r="G45" s="57"/>
      <c r="H45" s="52" t="s">
        <v>526</v>
      </c>
      <c r="I45" s="34">
        <v>10376</v>
      </c>
      <c r="J45" s="34">
        <v>21502</v>
      </c>
      <c r="K45" s="34">
        <v>623</v>
      </c>
      <c r="L45" s="34">
        <v>5</v>
      </c>
      <c r="M45" s="34">
        <f t="shared" si="11"/>
        <v>32506</v>
      </c>
      <c r="N45" s="57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2.75" customHeight="1">
      <c r="A46" s="52" t="s">
        <v>538</v>
      </c>
      <c r="B46" s="34">
        <v>58476</v>
      </c>
      <c r="C46" s="34">
        <v>72013</v>
      </c>
      <c r="D46" s="34">
        <v>4847</v>
      </c>
      <c r="E46" s="34"/>
      <c r="F46" s="89">
        <f t="shared" si="10"/>
        <v>135336</v>
      </c>
      <c r="G46" s="57"/>
      <c r="H46" s="52" t="s">
        <v>538</v>
      </c>
      <c r="I46" s="34">
        <v>17364</v>
      </c>
      <c r="J46" s="34">
        <v>28198</v>
      </c>
      <c r="K46" s="34">
        <v>409</v>
      </c>
      <c r="L46" s="34">
        <v>9</v>
      </c>
      <c r="M46" s="34">
        <f t="shared" si="11"/>
        <v>45980</v>
      </c>
      <c r="N46" s="57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2.75" customHeight="1">
      <c r="A47" s="52" t="s">
        <v>528</v>
      </c>
      <c r="B47" s="34">
        <v>76420</v>
      </c>
      <c r="C47" s="34">
        <v>32355</v>
      </c>
      <c r="D47" s="34">
        <v>2089</v>
      </c>
      <c r="E47" s="34"/>
      <c r="F47" s="89">
        <f t="shared" si="10"/>
        <v>110864</v>
      </c>
      <c r="G47" s="57"/>
      <c r="H47" s="52" t="s">
        <v>528</v>
      </c>
      <c r="I47" s="34">
        <v>10028</v>
      </c>
      <c r="J47" s="34">
        <v>30231</v>
      </c>
      <c r="K47" s="34">
        <v>819</v>
      </c>
      <c r="L47" s="34">
        <v>6</v>
      </c>
      <c r="M47" s="34">
        <f t="shared" si="11"/>
        <v>41084</v>
      </c>
      <c r="N47" s="57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2.75" customHeight="1">
      <c r="A48" s="52" t="s">
        <v>529</v>
      </c>
      <c r="B48" s="34">
        <v>70874</v>
      </c>
      <c r="C48" s="34">
        <v>47528</v>
      </c>
      <c r="D48" s="34">
        <v>4640</v>
      </c>
      <c r="E48" s="34"/>
      <c r="F48" s="89">
        <f t="shared" si="10"/>
        <v>123042</v>
      </c>
      <c r="G48" s="57"/>
      <c r="H48" s="52" t="s">
        <v>529</v>
      </c>
      <c r="I48" s="34">
        <v>6361</v>
      </c>
      <c r="J48" s="34">
        <v>19532</v>
      </c>
      <c r="K48" s="34">
        <v>362</v>
      </c>
      <c r="L48" s="34">
        <v>3</v>
      </c>
      <c r="M48" s="34">
        <f t="shared" si="11"/>
        <v>26258</v>
      </c>
      <c r="N48" s="57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2.75" customHeight="1">
      <c r="A49" s="52" t="s">
        <v>767</v>
      </c>
      <c r="B49" s="34">
        <v>884687</v>
      </c>
      <c r="C49" s="34">
        <v>318481</v>
      </c>
      <c r="D49" s="34">
        <v>7558</v>
      </c>
      <c r="E49" s="34"/>
      <c r="F49" s="89">
        <f t="shared" si="10"/>
        <v>1210726</v>
      </c>
      <c r="G49" s="57"/>
      <c r="H49" s="52" t="s">
        <v>768</v>
      </c>
      <c r="I49" s="34">
        <v>125148</v>
      </c>
      <c r="J49" s="34">
        <v>287412</v>
      </c>
      <c r="K49" s="34">
        <v>2981</v>
      </c>
      <c r="L49" s="34">
        <v>152</v>
      </c>
      <c r="M49" s="34">
        <f t="shared" si="11"/>
        <v>415693</v>
      </c>
      <c r="N49" s="57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2.75" customHeight="1">
      <c r="A50" s="52" t="s">
        <v>531</v>
      </c>
      <c r="B50" s="34">
        <v>200605</v>
      </c>
      <c r="C50" s="34">
        <v>344253</v>
      </c>
      <c r="D50" s="34">
        <v>23652</v>
      </c>
      <c r="E50" s="34">
        <v>2</v>
      </c>
      <c r="F50" s="89">
        <f t="shared" si="10"/>
        <v>568512</v>
      </c>
      <c r="G50" s="57"/>
      <c r="H50" s="52" t="s">
        <v>531</v>
      </c>
      <c r="I50" s="34">
        <v>60119</v>
      </c>
      <c r="J50" s="34">
        <v>103256</v>
      </c>
      <c r="K50" s="34">
        <v>1429</v>
      </c>
      <c r="L50" s="34">
        <v>25</v>
      </c>
      <c r="M50" s="34">
        <f t="shared" si="11"/>
        <v>164829</v>
      </c>
      <c r="N50" s="57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2.75" customHeight="1">
      <c r="A51" s="52" t="s">
        <v>257</v>
      </c>
      <c r="B51" s="34"/>
      <c r="C51" s="34"/>
      <c r="D51" s="34"/>
      <c r="E51" s="34"/>
      <c r="F51" s="89">
        <f t="shared" si="10"/>
        <v>0</v>
      </c>
      <c r="G51" s="57"/>
      <c r="H51" s="52" t="s">
        <v>257</v>
      </c>
      <c r="I51" s="34">
        <v>173</v>
      </c>
      <c r="J51" s="34">
        <v>291</v>
      </c>
      <c r="K51" s="34">
        <v>2</v>
      </c>
      <c r="L51" s="34">
        <v>0</v>
      </c>
      <c r="M51" s="34">
        <f t="shared" si="11"/>
        <v>466</v>
      </c>
      <c r="N51" s="57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2.75" customHeight="1">
      <c r="A52" s="42" t="s">
        <v>258</v>
      </c>
      <c r="B52" s="43">
        <f t="shared" ref="B52:F52" si="12">SUM(B39:B51)</f>
        <v>2507434</v>
      </c>
      <c r="C52" s="43">
        <f t="shared" si="12"/>
        <v>4144291</v>
      </c>
      <c r="D52" s="43">
        <f t="shared" si="12"/>
        <v>398188</v>
      </c>
      <c r="E52" s="43">
        <f t="shared" si="12"/>
        <v>3</v>
      </c>
      <c r="F52" s="43">
        <f t="shared" si="12"/>
        <v>7049916</v>
      </c>
      <c r="G52" s="50"/>
      <c r="H52" s="42" t="s">
        <v>258</v>
      </c>
      <c r="I52" s="43">
        <f t="shared" ref="I52:M52" si="13">SUM(I39:I51)</f>
        <v>628366</v>
      </c>
      <c r="J52" s="43">
        <f t="shared" si="13"/>
        <v>1253031</v>
      </c>
      <c r="K52" s="43">
        <f t="shared" si="13"/>
        <v>14941</v>
      </c>
      <c r="L52" s="43">
        <f t="shared" si="13"/>
        <v>471</v>
      </c>
      <c r="M52" s="43">
        <f t="shared" si="13"/>
        <v>1896809</v>
      </c>
      <c r="N52" s="50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2.75" customHeight="1">
      <c r="A53" s="28" t="s">
        <v>532</v>
      </c>
      <c r="B53" s="46"/>
      <c r="C53" s="46"/>
      <c r="D53" s="46"/>
      <c r="E53" s="46"/>
      <c r="F53" s="50"/>
      <c r="G53" s="50"/>
      <c r="H53" s="28" t="s">
        <v>411</v>
      </c>
      <c r="I53" s="46"/>
      <c r="J53" s="49"/>
      <c r="K53" s="49"/>
      <c r="L53" s="49"/>
      <c r="M53" s="50"/>
      <c r="N53" s="50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2.75" customHeight="1">
      <c r="A54" s="28"/>
      <c r="B54" s="27"/>
      <c r="C54" s="27"/>
      <c r="D54" s="27"/>
      <c r="E54" s="27"/>
      <c r="F54" s="28"/>
      <c r="G54" s="50"/>
      <c r="H54" s="28" t="s">
        <v>579</v>
      </c>
      <c r="I54" s="27"/>
      <c r="J54" s="27"/>
      <c r="K54" s="27"/>
      <c r="L54" s="27"/>
      <c r="M54" s="28"/>
      <c r="N54" s="50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2.75" customHeight="1">
      <c r="A55" s="29" t="s">
        <v>769</v>
      </c>
      <c r="B55" s="27"/>
      <c r="C55" s="55"/>
      <c r="D55" s="55"/>
      <c r="E55" s="55"/>
      <c r="F55" s="28"/>
      <c r="G55" s="50"/>
      <c r="H55" s="28"/>
      <c r="I55" s="27"/>
      <c r="J55" s="27"/>
      <c r="K55" s="27"/>
      <c r="L55" s="27"/>
      <c r="M55" s="27"/>
      <c r="N55" s="50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2.75" customHeight="1">
      <c r="A56" s="29" t="s">
        <v>770</v>
      </c>
      <c r="B56" s="27"/>
      <c r="C56" s="27"/>
      <c r="D56" s="27"/>
      <c r="E56" s="27"/>
      <c r="F56" s="28"/>
      <c r="G56" s="50"/>
      <c r="H56" s="29"/>
      <c r="I56" s="27"/>
      <c r="J56" s="27"/>
      <c r="K56" s="27"/>
      <c r="L56" s="27"/>
      <c r="M56" s="27"/>
      <c r="N56" s="50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2.75" customHeight="1">
      <c r="A57" s="30" t="s">
        <v>368</v>
      </c>
      <c r="B57" s="30" t="s">
        <v>248</v>
      </c>
      <c r="C57" s="30" t="s">
        <v>771</v>
      </c>
      <c r="D57" s="30" t="s">
        <v>250</v>
      </c>
      <c r="E57" s="50"/>
      <c r="F57" s="28"/>
      <c r="G57" s="50"/>
      <c r="H57" s="82"/>
      <c r="I57" s="82"/>
      <c r="J57" s="82"/>
      <c r="K57" s="82"/>
      <c r="L57" s="82"/>
      <c r="M57" s="82"/>
      <c r="N57" s="50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2.75" customHeight="1">
      <c r="A58" s="31" t="s">
        <v>369</v>
      </c>
      <c r="B58" s="32">
        <v>27708467</v>
      </c>
      <c r="C58" s="32">
        <v>3544265</v>
      </c>
      <c r="D58" s="32">
        <f t="shared" ref="D58:D61" si="14">SUM(B58:C58)</f>
        <v>31252732</v>
      </c>
      <c r="E58" s="57"/>
      <c r="F58" s="28"/>
      <c r="G58" s="50"/>
      <c r="H58" s="61"/>
      <c r="I58" s="59"/>
      <c r="J58" s="59"/>
      <c r="K58" s="59"/>
      <c r="L58" s="59"/>
      <c r="M58" s="59"/>
      <c r="N58" s="50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2.75" customHeight="1">
      <c r="A59" s="31" t="s">
        <v>370</v>
      </c>
      <c r="B59" s="34">
        <v>55058224</v>
      </c>
      <c r="C59" s="34">
        <v>13201373</v>
      </c>
      <c r="D59" s="34">
        <f t="shared" si="14"/>
        <v>68259597</v>
      </c>
      <c r="E59" s="57"/>
      <c r="F59" s="28"/>
      <c r="G59" s="50"/>
      <c r="H59" s="61"/>
      <c r="I59" s="59"/>
      <c r="J59" s="59"/>
      <c r="K59" s="59"/>
      <c r="L59" s="59"/>
      <c r="M59" s="59"/>
      <c r="N59" s="50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2.75" customHeight="1">
      <c r="A60" s="31" t="s">
        <v>273</v>
      </c>
      <c r="B60" s="34">
        <v>6023180</v>
      </c>
      <c r="C60" s="34">
        <v>172101</v>
      </c>
      <c r="D60" s="34">
        <f t="shared" si="14"/>
        <v>6195281</v>
      </c>
      <c r="E60" s="57"/>
      <c r="F60" s="28"/>
      <c r="G60" s="50"/>
      <c r="H60" s="61"/>
      <c r="I60" s="59"/>
      <c r="J60" s="59"/>
      <c r="K60" s="59"/>
      <c r="L60" s="59"/>
      <c r="M60" s="59"/>
      <c r="N60" s="50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2.75" customHeight="1">
      <c r="A61" s="31" t="s">
        <v>257</v>
      </c>
      <c r="B61" s="34">
        <v>18</v>
      </c>
      <c r="C61" s="34">
        <v>6422</v>
      </c>
      <c r="D61" s="34">
        <f t="shared" si="14"/>
        <v>6440</v>
      </c>
      <c r="E61" s="57"/>
      <c r="F61" s="28"/>
      <c r="G61" s="50"/>
      <c r="H61" s="61"/>
      <c r="I61" s="59"/>
      <c r="J61" s="59"/>
      <c r="K61" s="59"/>
      <c r="L61" s="59"/>
      <c r="M61" s="59"/>
      <c r="N61" s="50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2.75" customHeight="1">
      <c r="A62" s="42" t="s">
        <v>258</v>
      </c>
      <c r="B62" s="43">
        <f t="shared" ref="B62:D62" si="15">SUM(B58:B61)</f>
        <v>88789889</v>
      </c>
      <c r="C62" s="43">
        <f t="shared" si="15"/>
        <v>16924161</v>
      </c>
      <c r="D62" s="43">
        <f t="shared" si="15"/>
        <v>105714050</v>
      </c>
      <c r="E62" s="57"/>
      <c r="F62" s="28"/>
      <c r="G62" s="50"/>
      <c r="H62" s="83"/>
      <c r="I62" s="59"/>
      <c r="J62" s="59"/>
      <c r="K62" s="59"/>
      <c r="L62" s="59"/>
      <c r="M62" s="59"/>
      <c r="N62" s="50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2.75" customHeight="1">
      <c r="A63" s="28" t="s">
        <v>412</v>
      </c>
      <c r="B63" s="46"/>
      <c r="C63" s="46"/>
      <c r="D63" s="46"/>
      <c r="E63" s="49"/>
      <c r="F63" s="28"/>
      <c r="G63" s="50"/>
      <c r="H63" s="28"/>
      <c r="I63" s="27"/>
      <c r="J63" s="27"/>
      <c r="K63" s="27"/>
      <c r="L63" s="27"/>
      <c r="M63" s="27"/>
      <c r="N63" s="50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2.75" customHeight="1">
      <c r="A64" s="28"/>
      <c r="B64" s="27"/>
      <c r="C64" s="27"/>
      <c r="D64" s="27"/>
      <c r="E64" s="27"/>
      <c r="F64" s="28"/>
      <c r="G64" s="50"/>
      <c r="H64" s="28"/>
      <c r="I64" s="27"/>
      <c r="J64" s="27"/>
      <c r="K64" s="27"/>
      <c r="L64" s="27"/>
      <c r="M64" s="28"/>
      <c r="N64" s="50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2.75" customHeight="1">
      <c r="A65" s="29" t="s">
        <v>772</v>
      </c>
      <c r="B65" s="27"/>
      <c r="C65" s="27"/>
      <c r="D65" s="27"/>
      <c r="E65" s="27"/>
      <c r="F65" s="28"/>
      <c r="G65" s="50"/>
      <c r="H65" s="29" t="s">
        <v>773</v>
      </c>
      <c r="I65" s="27"/>
      <c r="J65" s="27"/>
      <c r="K65" s="27"/>
      <c r="L65" s="27"/>
      <c r="M65" s="28"/>
      <c r="N65" s="50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2.75" customHeight="1">
      <c r="A66" s="29" t="s">
        <v>774</v>
      </c>
      <c r="B66" s="27"/>
      <c r="C66" s="27"/>
      <c r="D66" s="27"/>
      <c r="E66" s="27"/>
      <c r="F66" s="28"/>
      <c r="G66" s="50"/>
      <c r="H66" s="29" t="s">
        <v>775</v>
      </c>
      <c r="I66" s="27"/>
      <c r="J66" s="27"/>
      <c r="K66" s="27"/>
      <c r="L66" s="27"/>
      <c r="M66" s="28"/>
      <c r="N66" s="50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2.75" customHeight="1">
      <c r="A67" s="56" t="s">
        <v>253</v>
      </c>
      <c r="B67" s="56" t="s">
        <v>723</v>
      </c>
      <c r="C67" s="56" t="s">
        <v>724</v>
      </c>
      <c r="D67" s="56" t="s">
        <v>689</v>
      </c>
      <c r="E67" s="56" t="s">
        <v>328</v>
      </c>
      <c r="F67" s="56" t="s">
        <v>329</v>
      </c>
      <c r="G67" s="50"/>
      <c r="H67" s="56" t="s">
        <v>253</v>
      </c>
      <c r="I67" s="56" t="s">
        <v>723</v>
      </c>
      <c r="J67" s="56" t="s">
        <v>724</v>
      </c>
      <c r="K67" s="56" t="s">
        <v>689</v>
      </c>
      <c r="L67" s="56" t="s">
        <v>328</v>
      </c>
      <c r="M67" s="56" t="s">
        <v>329</v>
      </c>
      <c r="N67" s="50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2.75" customHeight="1">
      <c r="A68" s="39" t="s">
        <v>254</v>
      </c>
      <c r="B68" s="32">
        <v>13621310</v>
      </c>
      <c r="C68" s="32">
        <v>22449422</v>
      </c>
      <c r="D68" s="32">
        <v>2178492</v>
      </c>
      <c r="E68" s="32">
        <v>17</v>
      </c>
      <c r="F68" s="40">
        <f t="shared" ref="F68:F70" si="16">SUM(B68:E68)</f>
        <v>38249241</v>
      </c>
      <c r="G68" s="57"/>
      <c r="H68" s="39" t="s">
        <v>254</v>
      </c>
      <c r="I68" s="32">
        <v>1080328</v>
      </c>
      <c r="J68" s="32">
        <v>7343608</v>
      </c>
      <c r="K68" s="32">
        <v>74907</v>
      </c>
      <c r="L68" s="32">
        <v>3575</v>
      </c>
      <c r="M68" s="40">
        <f t="shared" ref="M68:M70" si="17">SUM(I68:L68)</f>
        <v>8502418</v>
      </c>
      <c r="N68" s="57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2.75" customHeight="1">
      <c r="A69" s="31" t="s">
        <v>255</v>
      </c>
      <c r="B69" s="34">
        <v>14087157</v>
      </c>
      <c r="C69" s="34">
        <v>32608802</v>
      </c>
      <c r="D69" s="34">
        <v>3844688</v>
      </c>
      <c r="E69" s="34">
        <v>1</v>
      </c>
      <c r="F69" s="41">
        <f t="shared" si="16"/>
        <v>50540648</v>
      </c>
      <c r="G69" s="57"/>
      <c r="H69" s="31" t="s">
        <v>255</v>
      </c>
      <c r="I69" s="34">
        <v>2463937</v>
      </c>
      <c r="J69" s="34">
        <v>5857758</v>
      </c>
      <c r="K69" s="34">
        <v>97194</v>
      </c>
      <c r="L69" s="34">
        <v>2847</v>
      </c>
      <c r="M69" s="41">
        <f t="shared" si="17"/>
        <v>8421736</v>
      </c>
      <c r="N69" s="57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2.75" customHeight="1">
      <c r="A70" s="52" t="s">
        <v>257</v>
      </c>
      <c r="B70" s="34"/>
      <c r="C70" s="34"/>
      <c r="D70" s="34"/>
      <c r="E70" s="34"/>
      <c r="F70" s="41">
        <f t="shared" si="16"/>
        <v>0</v>
      </c>
      <c r="G70" s="57"/>
      <c r="H70" s="52" t="s">
        <v>257</v>
      </c>
      <c r="I70" s="34">
        <v>0</v>
      </c>
      <c r="J70" s="34">
        <v>7</v>
      </c>
      <c r="K70" s="34">
        <v>0</v>
      </c>
      <c r="L70" s="34">
        <v>0</v>
      </c>
      <c r="M70" s="41">
        <f t="shared" si="17"/>
        <v>7</v>
      </c>
      <c r="N70" s="57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2.75" customHeight="1">
      <c r="A71" s="42" t="s">
        <v>258</v>
      </c>
      <c r="B71" s="43">
        <f t="shared" ref="B71:F71" si="18">SUM(B68:B70)</f>
        <v>27708467</v>
      </c>
      <c r="C71" s="43">
        <f t="shared" si="18"/>
        <v>55058224</v>
      </c>
      <c r="D71" s="43">
        <f t="shared" si="18"/>
        <v>6023180</v>
      </c>
      <c r="E71" s="43">
        <f t="shared" si="18"/>
        <v>18</v>
      </c>
      <c r="F71" s="43">
        <f t="shared" si="18"/>
        <v>88789889</v>
      </c>
      <c r="G71" s="57"/>
      <c r="H71" s="42" t="s">
        <v>258</v>
      </c>
      <c r="I71" s="43">
        <f t="shared" ref="I71:M71" si="19">SUM(I68:I70)</f>
        <v>3544265</v>
      </c>
      <c r="J71" s="43">
        <f t="shared" si="19"/>
        <v>13201373</v>
      </c>
      <c r="K71" s="43">
        <f t="shared" si="19"/>
        <v>172101</v>
      </c>
      <c r="L71" s="43">
        <f t="shared" si="19"/>
        <v>6422</v>
      </c>
      <c r="M71" s="43">
        <f t="shared" si="19"/>
        <v>16924161</v>
      </c>
      <c r="N71" s="57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3.5" customHeight="1">
      <c r="A72" s="28"/>
      <c r="B72" s="46"/>
      <c r="C72" s="46"/>
      <c r="D72" s="46"/>
      <c r="E72" s="46"/>
      <c r="F72" s="57"/>
      <c r="G72" s="50"/>
      <c r="H72" s="28" t="s">
        <v>412</v>
      </c>
      <c r="I72" s="113"/>
      <c r="J72" s="113"/>
      <c r="K72" s="113"/>
      <c r="L72" s="113"/>
      <c r="M72" s="109"/>
      <c r="N72" s="50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12.75" customHeight="1">
      <c r="A73" s="28"/>
      <c r="B73" s="27"/>
      <c r="C73" s="27"/>
      <c r="D73" s="27"/>
      <c r="E73" s="27"/>
      <c r="F73" s="28"/>
      <c r="G73" s="50"/>
      <c r="H73" s="28"/>
      <c r="I73" s="27"/>
      <c r="J73" s="27"/>
      <c r="K73" s="27"/>
      <c r="L73" s="28"/>
      <c r="M73" s="28"/>
      <c r="N73" s="50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12.75" customHeight="1">
      <c r="A74" s="29" t="s">
        <v>776</v>
      </c>
      <c r="B74" s="27"/>
      <c r="C74" s="27"/>
      <c r="D74" s="27"/>
      <c r="E74" s="27"/>
      <c r="F74" s="28"/>
      <c r="G74" s="50"/>
      <c r="H74" s="29" t="s">
        <v>777</v>
      </c>
      <c r="I74" s="27"/>
      <c r="J74" s="27"/>
      <c r="K74" s="27"/>
      <c r="L74" s="27"/>
      <c r="M74" s="28"/>
      <c r="N74" s="50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12.75" customHeight="1">
      <c r="A75" s="29" t="s">
        <v>778</v>
      </c>
      <c r="B75" s="27"/>
      <c r="C75" s="27"/>
      <c r="D75" s="27"/>
      <c r="E75" s="27"/>
      <c r="F75" s="28"/>
      <c r="G75" s="50"/>
      <c r="H75" s="29" t="s">
        <v>779</v>
      </c>
      <c r="I75" s="27"/>
      <c r="J75" s="27"/>
      <c r="K75" s="27"/>
      <c r="L75" s="27"/>
      <c r="M75" s="28"/>
      <c r="N75" s="50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12.75" customHeight="1">
      <c r="A76" s="54" t="s">
        <v>261</v>
      </c>
      <c r="B76" s="56" t="s">
        <v>723</v>
      </c>
      <c r="C76" s="56" t="s">
        <v>724</v>
      </c>
      <c r="D76" s="56" t="s">
        <v>689</v>
      </c>
      <c r="E76" s="56" t="s">
        <v>328</v>
      </c>
      <c r="F76" s="56" t="s">
        <v>329</v>
      </c>
      <c r="G76" s="50"/>
      <c r="H76" s="54" t="s">
        <v>261</v>
      </c>
      <c r="I76" s="56" t="s">
        <v>723</v>
      </c>
      <c r="J76" s="56" t="s">
        <v>724</v>
      </c>
      <c r="K76" s="56" t="s">
        <v>689</v>
      </c>
      <c r="L76" s="56" t="s">
        <v>328</v>
      </c>
      <c r="M76" s="56" t="s">
        <v>329</v>
      </c>
      <c r="N76" s="50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12.75" customHeight="1">
      <c r="A77" s="39" t="s">
        <v>262</v>
      </c>
      <c r="B77" s="32">
        <v>121224</v>
      </c>
      <c r="C77" s="32">
        <v>257129</v>
      </c>
      <c r="D77" s="32">
        <v>22486</v>
      </c>
      <c r="E77" s="32"/>
      <c r="F77" s="32">
        <f t="shared" ref="F77:F84" si="20">SUM(B77:E77)</f>
        <v>400839</v>
      </c>
      <c r="G77" s="57"/>
      <c r="H77" s="39" t="s">
        <v>262</v>
      </c>
      <c r="I77" s="32">
        <v>19</v>
      </c>
      <c r="J77" s="32">
        <v>4148</v>
      </c>
      <c r="K77" s="32">
        <v>0</v>
      </c>
      <c r="L77" s="32">
        <v>0</v>
      </c>
      <c r="M77" s="32">
        <f t="shared" ref="M77:M84" si="21">SUM(I77:L77)</f>
        <v>4167</v>
      </c>
      <c r="N77" s="57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12.75" customHeight="1">
      <c r="A78" s="31" t="s">
        <v>263</v>
      </c>
      <c r="B78" s="34">
        <v>1070781</v>
      </c>
      <c r="C78" s="34">
        <v>3601557</v>
      </c>
      <c r="D78" s="34">
        <v>324815</v>
      </c>
      <c r="E78" s="34"/>
      <c r="F78" s="34">
        <f t="shared" si="20"/>
        <v>4997153</v>
      </c>
      <c r="G78" s="57"/>
      <c r="H78" s="31" t="s">
        <v>263</v>
      </c>
      <c r="I78" s="34">
        <v>8848</v>
      </c>
      <c r="J78" s="34">
        <v>193901</v>
      </c>
      <c r="K78" s="34">
        <v>781</v>
      </c>
      <c r="L78" s="34">
        <v>91</v>
      </c>
      <c r="M78" s="34">
        <f t="shared" si="21"/>
        <v>203621</v>
      </c>
      <c r="N78" s="57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12.75" customHeight="1">
      <c r="A79" s="31" t="s">
        <v>264</v>
      </c>
      <c r="B79" s="34">
        <v>5056301</v>
      </c>
      <c r="C79" s="34">
        <v>17323919</v>
      </c>
      <c r="D79" s="34">
        <v>1867734</v>
      </c>
      <c r="E79" s="34">
        <v>18</v>
      </c>
      <c r="F79" s="34">
        <f t="shared" si="20"/>
        <v>24247972</v>
      </c>
      <c r="G79" s="57"/>
      <c r="H79" s="31" t="s">
        <v>264</v>
      </c>
      <c r="I79" s="34">
        <v>826105</v>
      </c>
      <c r="J79" s="34">
        <v>3743295</v>
      </c>
      <c r="K79" s="34">
        <v>45706</v>
      </c>
      <c r="L79" s="34">
        <v>1765</v>
      </c>
      <c r="M79" s="34">
        <f t="shared" si="21"/>
        <v>4616871</v>
      </c>
      <c r="N79" s="57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12.75" customHeight="1">
      <c r="A80" s="31" t="s">
        <v>265</v>
      </c>
      <c r="B80" s="34">
        <v>5510787</v>
      </c>
      <c r="C80" s="34">
        <v>13522041</v>
      </c>
      <c r="D80" s="34">
        <v>1615311</v>
      </c>
      <c r="E80" s="34"/>
      <c r="F80" s="34">
        <f t="shared" si="20"/>
        <v>20648139</v>
      </c>
      <c r="G80" s="57"/>
      <c r="H80" s="31" t="s">
        <v>265</v>
      </c>
      <c r="I80" s="34">
        <v>1145602</v>
      </c>
      <c r="J80" s="34">
        <v>4003760</v>
      </c>
      <c r="K80" s="34">
        <v>59016</v>
      </c>
      <c r="L80" s="34">
        <v>2121</v>
      </c>
      <c r="M80" s="34">
        <f t="shared" si="21"/>
        <v>5210499</v>
      </c>
      <c r="N80" s="57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12.75" customHeight="1">
      <c r="A81" s="31" t="s">
        <v>266</v>
      </c>
      <c r="B81" s="34">
        <v>6330513</v>
      </c>
      <c r="C81" s="34">
        <v>10079345</v>
      </c>
      <c r="D81" s="34">
        <v>1115297</v>
      </c>
      <c r="E81" s="34"/>
      <c r="F81" s="34">
        <f t="shared" si="20"/>
        <v>17525155</v>
      </c>
      <c r="G81" s="57"/>
      <c r="H81" s="31" t="s">
        <v>266</v>
      </c>
      <c r="I81" s="34">
        <v>688800</v>
      </c>
      <c r="J81" s="34">
        <v>2778491</v>
      </c>
      <c r="K81" s="34">
        <v>34816</v>
      </c>
      <c r="L81" s="34">
        <v>1473</v>
      </c>
      <c r="M81" s="34">
        <f t="shared" si="21"/>
        <v>3503580</v>
      </c>
      <c r="N81" s="57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12.75" customHeight="1">
      <c r="A82" s="31" t="s">
        <v>267</v>
      </c>
      <c r="B82" s="34">
        <v>6982232</v>
      </c>
      <c r="C82" s="34">
        <v>7996751</v>
      </c>
      <c r="D82" s="34">
        <v>844532</v>
      </c>
      <c r="E82" s="34"/>
      <c r="F82" s="34">
        <f t="shared" si="20"/>
        <v>15823515</v>
      </c>
      <c r="G82" s="57"/>
      <c r="H82" s="31" t="s">
        <v>267</v>
      </c>
      <c r="I82" s="34">
        <v>671371</v>
      </c>
      <c r="J82" s="34">
        <v>1999923</v>
      </c>
      <c r="K82" s="34">
        <v>24455</v>
      </c>
      <c r="L82" s="34">
        <v>910</v>
      </c>
      <c r="M82" s="34">
        <f t="shared" si="21"/>
        <v>2696659</v>
      </c>
      <c r="N82" s="57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12.75" customHeight="1">
      <c r="A83" s="31" t="s">
        <v>268</v>
      </c>
      <c r="B83" s="34">
        <v>2636629</v>
      </c>
      <c r="C83" s="34">
        <v>2277482</v>
      </c>
      <c r="D83" s="34">
        <v>233005</v>
      </c>
      <c r="E83" s="34"/>
      <c r="F83" s="34">
        <f t="shared" si="20"/>
        <v>5147116</v>
      </c>
      <c r="G83" s="57"/>
      <c r="H83" s="31" t="s">
        <v>268</v>
      </c>
      <c r="I83" s="34">
        <v>203514</v>
      </c>
      <c r="J83" s="34">
        <v>477855</v>
      </c>
      <c r="K83" s="34">
        <v>7327</v>
      </c>
      <c r="L83" s="34">
        <v>62</v>
      </c>
      <c r="M83" s="34">
        <f t="shared" si="21"/>
        <v>688758</v>
      </c>
      <c r="N83" s="57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12.75" customHeight="1">
      <c r="A84" s="52" t="s">
        <v>257</v>
      </c>
      <c r="B84" s="34"/>
      <c r="C84" s="34"/>
      <c r="D84" s="34"/>
      <c r="E84" s="34"/>
      <c r="F84" s="34">
        <f t="shared" si="20"/>
        <v>0</v>
      </c>
      <c r="G84" s="57"/>
      <c r="H84" s="52" t="s">
        <v>257</v>
      </c>
      <c r="I84" s="34">
        <v>6</v>
      </c>
      <c r="J84" s="34">
        <v>0</v>
      </c>
      <c r="K84" s="34">
        <v>0</v>
      </c>
      <c r="L84" s="34">
        <v>0</v>
      </c>
      <c r="M84" s="34">
        <f t="shared" si="21"/>
        <v>6</v>
      </c>
      <c r="N84" s="57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12.75" customHeight="1">
      <c r="A85" s="42" t="s">
        <v>258</v>
      </c>
      <c r="B85" s="43">
        <f t="shared" ref="B85:F85" si="22">SUM(B77:B84)</f>
        <v>27708467</v>
      </c>
      <c r="C85" s="43">
        <f t="shared" si="22"/>
        <v>55058224</v>
      </c>
      <c r="D85" s="43">
        <f t="shared" si="22"/>
        <v>6023180</v>
      </c>
      <c r="E85" s="43">
        <f t="shared" si="22"/>
        <v>18</v>
      </c>
      <c r="F85" s="43">
        <f t="shared" si="22"/>
        <v>88789889</v>
      </c>
      <c r="G85" s="57"/>
      <c r="H85" s="42" t="s">
        <v>258</v>
      </c>
      <c r="I85" s="43">
        <f t="shared" ref="I85:M85" si="23">SUM(I77:I84)</f>
        <v>3544265</v>
      </c>
      <c r="J85" s="43">
        <f t="shared" si="23"/>
        <v>13201373</v>
      </c>
      <c r="K85" s="43">
        <f t="shared" si="23"/>
        <v>172101</v>
      </c>
      <c r="L85" s="43">
        <f t="shared" si="23"/>
        <v>6422</v>
      </c>
      <c r="M85" s="43">
        <f t="shared" si="23"/>
        <v>16924161</v>
      </c>
      <c r="N85" s="57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12.75" customHeight="1">
      <c r="A86" s="28"/>
      <c r="B86" s="46"/>
      <c r="C86" s="49"/>
      <c r="D86" s="49"/>
      <c r="E86" s="49"/>
      <c r="F86" s="50"/>
      <c r="G86" s="50"/>
      <c r="H86" s="28" t="s">
        <v>412</v>
      </c>
      <c r="I86" s="46"/>
      <c r="J86" s="49"/>
      <c r="K86" s="49"/>
      <c r="L86" s="49"/>
      <c r="M86" s="50"/>
      <c r="N86" s="50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12.75" customHeight="1">
      <c r="A87" s="28"/>
      <c r="B87" s="27"/>
      <c r="C87" s="27"/>
      <c r="D87" s="27"/>
      <c r="E87" s="27"/>
      <c r="F87" s="28"/>
      <c r="G87" s="50"/>
      <c r="H87" s="28"/>
      <c r="I87" s="27"/>
      <c r="J87" s="27"/>
      <c r="K87" s="27"/>
      <c r="L87" s="27"/>
      <c r="M87" s="28"/>
      <c r="N87" s="50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12.75" customHeight="1">
      <c r="A88" s="29" t="s">
        <v>780</v>
      </c>
      <c r="B88" s="27"/>
      <c r="C88" s="27"/>
      <c r="D88" s="27"/>
      <c r="E88" s="27"/>
      <c r="F88" s="28"/>
      <c r="G88" s="50"/>
      <c r="H88" s="29" t="s">
        <v>781</v>
      </c>
      <c r="I88" s="27"/>
      <c r="J88" s="27"/>
      <c r="K88" s="27"/>
      <c r="L88" s="27"/>
      <c r="M88" s="28"/>
      <c r="N88" s="50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12.75" customHeight="1">
      <c r="A89" s="29" t="s">
        <v>782</v>
      </c>
      <c r="B89" s="27"/>
      <c r="C89" s="27"/>
      <c r="D89" s="27"/>
      <c r="E89" s="27"/>
      <c r="F89" s="28"/>
      <c r="G89" s="50"/>
      <c r="H89" s="29" t="s">
        <v>783</v>
      </c>
      <c r="I89" s="27"/>
      <c r="J89" s="27"/>
      <c r="K89" s="27"/>
      <c r="L89" s="27"/>
      <c r="M89" s="28"/>
      <c r="N89" s="50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12.75" customHeight="1">
      <c r="A90" s="30" t="s">
        <v>519</v>
      </c>
      <c r="B90" s="56" t="s">
        <v>723</v>
      </c>
      <c r="C90" s="56" t="s">
        <v>724</v>
      </c>
      <c r="D90" s="56" t="s">
        <v>689</v>
      </c>
      <c r="E90" s="56" t="s">
        <v>328</v>
      </c>
      <c r="F90" s="56" t="s">
        <v>329</v>
      </c>
      <c r="G90" s="50"/>
      <c r="H90" s="30" t="s">
        <v>519</v>
      </c>
      <c r="I90" s="56" t="s">
        <v>723</v>
      </c>
      <c r="J90" s="56" t="s">
        <v>724</v>
      </c>
      <c r="K90" s="56" t="s">
        <v>689</v>
      </c>
      <c r="L90" s="56" t="s">
        <v>328</v>
      </c>
      <c r="M90" s="56" t="s">
        <v>329</v>
      </c>
      <c r="N90" s="50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12.75" customHeight="1">
      <c r="A91" s="52" t="s">
        <v>520</v>
      </c>
      <c r="B91" s="34">
        <v>5234317</v>
      </c>
      <c r="C91" s="32">
        <v>31006935</v>
      </c>
      <c r="D91" s="32">
        <v>4059963</v>
      </c>
      <c r="E91" s="32"/>
      <c r="F91" s="32">
        <f t="shared" ref="F91:F103" si="24">SUM(B91:E91)</f>
        <v>40301215</v>
      </c>
      <c r="G91" s="57"/>
      <c r="H91" s="52" t="s">
        <v>520</v>
      </c>
      <c r="I91" s="32">
        <v>1626155</v>
      </c>
      <c r="J91" s="32">
        <v>4813332</v>
      </c>
      <c r="K91" s="32">
        <v>57554</v>
      </c>
      <c r="L91" s="32">
        <v>3804</v>
      </c>
      <c r="M91" s="32">
        <f t="shared" ref="M91:M103" si="25">SUM(I91:L91)</f>
        <v>6500845</v>
      </c>
      <c r="N91" s="57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12.75" customHeight="1">
      <c r="A92" s="52" t="s">
        <v>521</v>
      </c>
      <c r="B92" s="34">
        <v>5958205</v>
      </c>
      <c r="C92" s="34">
        <v>10595343</v>
      </c>
      <c r="D92" s="34">
        <v>895857</v>
      </c>
      <c r="E92" s="34"/>
      <c r="F92" s="34">
        <f t="shared" si="24"/>
        <v>17449405</v>
      </c>
      <c r="G92" s="57"/>
      <c r="H92" s="52" t="s">
        <v>521</v>
      </c>
      <c r="I92" s="34">
        <v>485299</v>
      </c>
      <c r="J92" s="34">
        <v>2256355</v>
      </c>
      <c r="K92" s="34">
        <v>23411</v>
      </c>
      <c r="L92" s="34">
        <v>351</v>
      </c>
      <c r="M92" s="34">
        <f t="shared" si="25"/>
        <v>2765416</v>
      </c>
      <c r="N92" s="57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15" customHeight="1">
      <c r="A93" s="52" t="s">
        <v>522</v>
      </c>
      <c r="B93" s="34">
        <v>635417</v>
      </c>
      <c r="C93" s="34">
        <v>1083540</v>
      </c>
      <c r="D93" s="34">
        <v>145359</v>
      </c>
      <c r="E93" s="34"/>
      <c r="F93" s="34">
        <f t="shared" si="24"/>
        <v>1864316</v>
      </c>
      <c r="G93" s="57"/>
      <c r="H93" s="52" t="s">
        <v>522</v>
      </c>
      <c r="I93" s="34">
        <v>123598</v>
      </c>
      <c r="J93" s="34">
        <v>336411</v>
      </c>
      <c r="K93" s="34">
        <v>3571</v>
      </c>
      <c r="L93" s="34">
        <v>108</v>
      </c>
      <c r="M93" s="34">
        <f t="shared" si="25"/>
        <v>463688</v>
      </c>
      <c r="N93" s="57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15" customHeight="1">
      <c r="A94" s="52" t="s">
        <v>537</v>
      </c>
      <c r="B94" s="34">
        <v>3980432</v>
      </c>
      <c r="C94" s="34">
        <v>3132098</v>
      </c>
      <c r="D94" s="34">
        <v>188193</v>
      </c>
      <c r="E94" s="34">
        <v>15</v>
      </c>
      <c r="F94" s="34">
        <f t="shared" si="24"/>
        <v>7300738</v>
      </c>
      <c r="G94" s="57"/>
      <c r="H94" s="52" t="s">
        <v>537</v>
      </c>
      <c r="I94" s="34">
        <v>255150</v>
      </c>
      <c r="J94" s="34">
        <v>1474055</v>
      </c>
      <c r="K94" s="34">
        <v>20567</v>
      </c>
      <c r="L94" s="34">
        <v>316</v>
      </c>
      <c r="M94" s="34">
        <f t="shared" si="25"/>
        <v>1750088</v>
      </c>
      <c r="N94" s="57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15" customHeight="1">
      <c r="A95" s="52" t="s">
        <v>524</v>
      </c>
      <c r="B95" s="34">
        <v>240678</v>
      </c>
      <c r="C95" s="34">
        <v>213871</v>
      </c>
      <c r="D95" s="34">
        <v>33231</v>
      </c>
      <c r="E95" s="34"/>
      <c r="F95" s="34">
        <f t="shared" si="24"/>
        <v>487780</v>
      </c>
      <c r="G95" s="57"/>
      <c r="H95" s="52" t="s">
        <v>524</v>
      </c>
      <c r="I95" s="34">
        <v>21836</v>
      </c>
      <c r="J95" s="34">
        <v>79532</v>
      </c>
      <c r="K95" s="34">
        <v>682</v>
      </c>
      <c r="L95" s="34">
        <v>15</v>
      </c>
      <c r="M95" s="34">
        <f t="shared" si="25"/>
        <v>102065</v>
      </c>
      <c r="N95" s="57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15" customHeight="1">
      <c r="A96" s="52" t="s">
        <v>525</v>
      </c>
      <c r="B96" s="34">
        <v>1157494</v>
      </c>
      <c r="C96" s="34">
        <v>956309</v>
      </c>
      <c r="D96" s="34">
        <v>65712</v>
      </c>
      <c r="E96" s="34"/>
      <c r="F96" s="34">
        <f t="shared" si="24"/>
        <v>2179515</v>
      </c>
      <c r="G96" s="57"/>
      <c r="H96" s="52" t="s">
        <v>525</v>
      </c>
      <c r="I96" s="34">
        <v>90121</v>
      </c>
      <c r="J96" s="34">
        <v>415554</v>
      </c>
      <c r="K96" s="34">
        <v>4733</v>
      </c>
      <c r="L96" s="34">
        <v>158</v>
      </c>
      <c r="M96" s="34">
        <f t="shared" si="25"/>
        <v>510566</v>
      </c>
      <c r="N96" s="57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15" customHeight="1">
      <c r="A97" s="52" t="s">
        <v>526</v>
      </c>
      <c r="B97" s="34">
        <v>454087</v>
      </c>
      <c r="C97" s="34">
        <v>1227479</v>
      </c>
      <c r="D97" s="34">
        <v>167925</v>
      </c>
      <c r="E97" s="34"/>
      <c r="F97" s="34">
        <f t="shared" si="24"/>
        <v>1849491</v>
      </c>
      <c r="G97" s="57"/>
      <c r="H97" s="52" t="s">
        <v>526</v>
      </c>
      <c r="I97" s="34">
        <v>92511</v>
      </c>
      <c r="J97" s="34">
        <v>309718</v>
      </c>
      <c r="K97" s="34">
        <v>8060</v>
      </c>
      <c r="L97" s="34">
        <v>93</v>
      </c>
      <c r="M97" s="34">
        <f t="shared" si="25"/>
        <v>410382</v>
      </c>
      <c r="N97" s="57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15" customHeight="1">
      <c r="A98" s="52" t="s">
        <v>538</v>
      </c>
      <c r="B98" s="34">
        <v>758492</v>
      </c>
      <c r="C98" s="34">
        <v>699639</v>
      </c>
      <c r="D98" s="34">
        <v>44592</v>
      </c>
      <c r="E98" s="34"/>
      <c r="F98" s="34">
        <f t="shared" si="24"/>
        <v>1502723</v>
      </c>
      <c r="G98" s="57"/>
      <c r="H98" s="52" t="s">
        <v>538</v>
      </c>
      <c r="I98" s="34">
        <v>64657</v>
      </c>
      <c r="J98" s="34">
        <v>257932</v>
      </c>
      <c r="K98" s="34">
        <v>3520</v>
      </c>
      <c r="L98" s="34">
        <v>129</v>
      </c>
      <c r="M98" s="34">
        <f t="shared" si="25"/>
        <v>326238</v>
      </c>
      <c r="N98" s="57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15" customHeight="1">
      <c r="A99" s="52" t="s">
        <v>528</v>
      </c>
      <c r="B99" s="34">
        <v>2779834</v>
      </c>
      <c r="C99" s="34">
        <v>852679</v>
      </c>
      <c r="D99" s="34">
        <v>46562</v>
      </c>
      <c r="E99" s="34"/>
      <c r="F99" s="34">
        <f t="shared" si="24"/>
        <v>3679075</v>
      </c>
      <c r="G99" s="57"/>
      <c r="H99" s="52" t="s">
        <v>528</v>
      </c>
      <c r="I99" s="34">
        <v>163506</v>
      </c>
      <c r="J99" s="34">
        <v>788215</v>
      </c>
      <c r="K99" s="34">
        <v>18917</v>
      </c>
      <c r="L99" s="34">
        <v>204</v>
      </c>
      <c r="M99" s="34">
        <f t="shared" si="25"/>
        <v>970842</v>
      </c>
      <c r="N99" s="57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15" customHeight="1">
      <c r="A100" s="52" t="s">
        <v>529</v>
      </c>
      <c r="B100" s="34">
        <v>1817686</v>
      </c>
      <c r="C100" s="34">
        <v>804423</v>
      </c>
      <c r="D100" s="34">
        <v>72009</v>
      </c>
      <c r="E100" s="34"/>
      <c r="F100" s="34">
        <f t="shared" si="24"/>
        <v>2694118</v>
      </c>
      <c r="G100" s="57"/>
      <c r="H100" s="52" t="s">
        <v>529</v>
      </c>
      <c r="I100" s="34">
        <v>64114</v>
      </c>
      <c r="J100" s="34">
        <v>349437</v>
      </c>
      <c r="K100" s="34">
        <v>5969</v>
      </c>
      <c r="L100" s="34">
        <v>72</v>
      </c>
      <c r="M100" s="34">
        <f t="shared" si="25"/>
        <v>419592</v>
      </c>
      <c r="N100" s="57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15" customHeight="1">
      <c r="A101" s="52" t="s">
        <v>784</v>
      </c>
      <c r="B101" s="34">
        <v>1777081</v>
      </c>
      <c r="C101" s="34">
        <v>580278</v>
      </c>
      <c r="D101" s="34">
        <v>21379</v>
      </c>
      <c r="E101" s="34"/>
      <c r="F101" s="34">
        <f t="shared" si="24"/>
        <v>2378738</v>
      </c>
      <c r="G101" s="57"/>
      <c r="H101" s="52" t="s">
        <v>785</v>
      </c>
      <c r="I101" s="34">
        <v>294008</v>
      </c>
      <c r="J101" s="34">
        <v>1017698</v>
      </c>
      <c r="K101" s="34">
        <v>8716</v>
      </c>
      <c r="L101" s="34">
        <v>678</v>
      </c>
      <c r="M101" s="34">
        <f t="shared" si="25"/>
        <v>1321100</v>
      </c>
      <c r="N101" s="57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15" customHeight="1">
      <c r="A102" s="52" t="s">
        <v>531</v>
      </c>
      <c r="B102" s="34">
        <v>2914744</v>
      </c>
      <c r="C102" s="34">
        <v>3905630</v>
      </c>
      <c r="D102" s="34">
        <v>282398</v>
      </c>
      <c r="E102" s="34">
        <v>3</v>
      </c>
      <c r="F102" s="34">
        <f t="shared" si="24"/>
        <v>7102775</v>
      </c>
      <c r="G102" s="57"/>
      <c r="H102" s="52" t="s">
        <v>531</v>
      </c>
      <c r="I102" s="34">
        <v>263063</v>
      </c>
      <c r="J102" s="34">
        <v>1102157</v>
      </c>
      <c r="K102" s="34">
        <v>16397</v>
      </c>
      <c r="L102" s="34">
        <v>494</v>
      </c>
      <c r="M102" s="34">
        <f t="shared" si="25"/>
        <v>1382111</v>
      </c>
      <c r="N102" s="57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15" customHeight="1">
      <c r="A103" s="52" t="s">
        <v>257</v>
      </c>
      <c r="B103" s="34"/>
      <c r="C103" s="34"/>
      <c r="D103" s="34"/>
      <c r="E103" s="34"/>
      <c r="F103" s="34">
        <f t="shared" si="24"/>
        <v>0</v>
      </c>
      <c r="G103" s="57"/>
      <c r="H103" s="52" t="s">
        <v>257</v>
      </c>
      <c r="I103" s="34">
        <v>247</v>
      </c>
      <c r="J103" s="34">
        <v>977</v>
      </c>
      <c r="K103" s="34">
        <v>4</v>
      </c>
      <c r="L103" s="34">
        <v>0</v>
      </c>
      <c r="M103" s="34">
        <f t="shared" si="25"/>
        <v>1228</v>
      </c>
      <c r="N103" s="57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15" customHeight="1">
      <c r="A104" s="42" t="s">
        <v>258</v>
      </c>
      <c r="B104" s="43">
        <f t="shared" ref="B104:F104" si="26">SUM(B91:B103)</f>
        <v>27708467</v>
      </c>
      <c r="C104" s="43">
        <f t="shared" si="26"/>
        <v>55058224</v>
      </c>
      <c r="D104" s="43">
        <f t="shared" si="26"/>
        <v>6023180</v>
      </c>
      <c r="E104" s="43">
        <f t="shared" si="26"/>
        <v>18</v>
      </c>
      <c r="F104" s="43">
        <f t="shared" si="26"/>
        <v>88789889</v>
      </c>
      <c r="G104" s="57"/>
      <c r="H104" s="42" t="s">
        <v>258</v>
      </c>
      <c r="I104" s="43">
        <f t="shared" ref="I104:M104" si="27">SUM(I91:I103)</f>
        <v>3544265</v>
      </c>
      <c r="J104" s="43">
        <f t="shared" si="27"/>
        <v>13201373</v>
      </c>
      <c r="K104" s="43">
        <f t="shared" si="27"/>
        <v>172101</v>
      </c>
      <c r="L104" s="43">
        <f t="shared" si="27"/>
        <v>6422</v>
      </c>
      <c r="M104" s="43">
        <f t="shared" si="27"/>
        <v>16924161</v>
      </c>
      <c r="N104" s="57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15" customHeight="1">
      <c r="A105" s="28" t="s">
        <v>532</v>
      </c>
      <c r="B105" s="46"/>
      <c r="C105" s="49"/>
      <c r="D105" s="49"/>
      <c r="E105" s="49"/>
      <c r="F105" s="49"/>
      <c r="G105" s="49"/>
      <c r="H105" s="28" t="s">
        <v>412</v>
      </c>
      <c r="I105" s="46"/>
      <c r="J105" s="46"/>
      <c r="K105" s="46"/>
      <c r="L105" s="46"/>
      <c r="M105" s="46"/>
      <c r="N105" s="50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15" customHeight="1">
      <c r="A106" s="28"/>
      <c r="B106" s="27"/>
      <c r="C106" s="27"/>
      <c r="D106" s="27"/>
      <c r="E106" s="27"/>
      <c r="F106" s="27"/>
      <c r="G106" s="49"/>
      <c r="H106" s="28" t="s">
        <v>579</v>
      </c>
      <c r="I106" s="28"/>
      <c r="J106" s="28"/>
      <c r="K106" s="28"/>
      <c r="L106" s="28"/>
      <c r="M106" s="27"/>
      <c r="N106" s="50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15" customHeight="1">
      <c r="A107" s="28"/>
      <c r="B107" s="27"/>
      <c r="C107" s="27"/>
      <c r="D107" s="27"/>
      <c r="E107" s="27"/>
      <c r="F107" s="27"/>
      <c r="G107" s="49"/>
      <c r="H107" s="28"/>
      <c r="I107" s="28"/>
      <c r="J107" s="28"/>
      <c r="K107" s="28"/>
      <c r="L107" s="28"/>
      <c r="M107" s="27"/>
      <c r="N107" s="50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15" customHeight="1">
      <c r="A108" s="28"/>
      <c r="B108" s="27"/>
      <c r="C108" s="27"/>
      <c r="D108" s="27"/>
      <c r="E108" s="27"/>
      <c r="F108" s="27"/>
      <c r="G108" s="49"/>
      <c r="H108" s="28"/>
      <c r="I108" s="28"/>
      <c r="J108" s="28"/>
      <c r="K108" s="28"/>
      <c r="L108" s="28"/>
      <c r="M108" s="27"/>
      <c r="N108" s="50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15" customHeight="1">
      <c r="A109" s="28"/>
      <c r="B109" s="27"/>
      <c r="C109" s="27"/>
      <c r="D109" s="27"/>
      <c r="E109" s="27"/>
      <c r="F109" s="27"/>
      <c r="G109" s="49"/>
      <c r="H109" s="28"/>
      <c r="I109" s="28"/>
      <c r="J109" s="28"/>
      <c r="K109" s="28"/>
      <c r="L109" s="28"/>
      <c r="M109" s="27"/>
      <c r="N109" s="50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15" customHeight="1">
      <c r="A110" s="28"/>
      <c r="B110" s="27"/>
      <c r="C110" s="27"/>
      <c r="D110" s="27"/>
      <c r="E110" s="27"/>
      <c r="F110" s="27"/>
      <c r="G110" s="49"/>
      <c r="H110" s="28"/>
      <c r="I110" s="28"/>
      <c r="J110" s="28"/>
      <c r="K110" s="28"/>
      <c r="L110" s="28"/>
      <c r="M110" s="27"/>
      <c r="N110" s="50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15" customHeight="1">
      <c r="A111" s="28"/>
      <c r="B111" s="27"/>
      <c r="C111" s="27"/>
      <c r="D111" s="27"/>
      <c r="E111" s="27"/>
      <c r="F111" s="27"/>
      <c r="G111" s="49"/>
      <c r="H111" s="28"/>
      <c r="I111" s="28"/>
      <c r="J111" s="28"/>
      <c r="K111" s="28"/>
      <c r="L111" s="28"/>
      <c r="M111" s="27"/>
      <c r="N111" s="50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15" customHeight="1">
      <c r="A112" s="28"/>
      <c r="B112" s="27"/>
      <c r="C112" s="27"/>
      <c r="D112" s="27"/>
      <c r="E112" s="27"/>
      <c r="F112" s="27"/>
      <c r="G112" s="49"/>
      <c r="H112" s="28"/>
      <c r="I112" s="28"/>
      <c r="J112" s="28"/>
      <c r="K112" s="28"/>
      <c r="L112" s="28"/>
      <c r="M112" s="27"/>
      <c r="N112" s="50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15" customHeight="1">
      <c r="A113" s="28"/>
      <c r="B113" s="27"/>
      <c r="C113" s="27"/>
      <c r="D113" s="27"/>
      <c r="E113" s="27"/>
      <c r="F113" s="27"/>
      <c r="G113" s="49"/>
      <c r="H113" s="28"/>
      <c r="I113" s="28"/>
      <c r="J113" s="28"/>
      <c r="K113" s="28"/>
      <c r="L113" s="28"/>
      <c r="M113" s="27"/>
      <c r="N113" s="50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15" customHeight="1">
      <c r="A114" s="28"/>
      <c r="B114" s="27"/>
      <c r="C114" s="27"/>
      <c r="D114" s="27"/>
      <c r="E114" s="27"/>
      <c r="F114" s="27"/>
      <c r="G114" s="49"/>
      <c r="H114" s="28"/>
      <c r="I114" s="28"/>
      <c r="J114" s="28"/>
      <c r="K114" s="28"/>
      <c r="L114" s="28"/>
      <c r="M114" s="27"/>
      <c r="N114" s="50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15" customHeight="1">
      <c r="A115" s="28"/>
      <c r="B115" s="27"/>
      <c r="C115" s="27"/>
      <c r="D115" s="27"/>
      <c r="E115" s="27"/>
      <c r="F115" s="27"/>
      <c r="G115" s="49"/>
      <c r="H115" s="28"/>
      <c r="I115" s="28"/>
      <c r="J115" s="28"/>
      <c r="K115" s="28"/>
      <c r="L115" s="28"/>
      <c r="M115" s="27"/>
      <c r="N115" s="50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15" customHeight="1">
      <c r="A116" s="28"/>
      <c r="B116" s="27"/>
      <c r="C116" s="27"/>
      <c r="D116" s="27"/>
      <c r="E116" s="27"/>
      <c r="F116" s="27"/>
      <c r="G116" s="49"/>
      <c r="H116" s="28"/>
      <c r="I116" s="28"/>
      <c r="J116" s="28"/>
      <c r="K116" s="28"/>
      <c r="L116" s="28"/>
      <c r="M116" s="27"/>
      <c r="N116" s="50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15" customHeight="1">
      <c r="A117" s="28"/>
      <c r="B117" s="28"/>
      <c r="C117" s="28"/>
      <c r="D117" s="28"/>
      <c r="E117" s="28"/>
      <c r="F117" s="28"/>
      <c r="G117" s="50"/>
      <c r="H117" s="28"/>
      <c r="I117" s="28"/>
      <c r="J117" s="28"/>
      <c r="K117" s="28"/>
      <c r="L117" s="28"/>
      <c r="M117" s="28"/>
      <c r="N117" s="50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15" customHeight="1">
      <c r="A118" s="28"/>
      <c r="B118" s="28"/>
      <c r="C118" s="28"/>
      <c r="D118" s="28"/>
      <c r="E118" s="28"/>
      <c r="F118" s="28"/>
      <c r="G118" s="50"/>
      <c r="H118" s="28"/>
      <c r="I118" s="28"/>
      <c r="J118" s="28"/>
      <c r="K118" s="28"/>
      <c r="L118" s="28"/>
      <c r="M118" s="28"/>
      <c r="N118" s="50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15" customHeight="1">
      <c r="A119" s="28"/>
      <c r="B119" s="28"/>
      <c r="C119" s="28"/>
      <c r="D119" s="28"/>
      <c r="E119" s="28"/>
      <c r="F119" s="28"/>
      <c r="G119" s="50"/>
      <c r="H119" s="28"/>
      <c r="I119" s="28"/>
      <c r="J119" s="28"/>
      <c r="K119" s="28"/>
      <c r="L119" s="28"/>
      <c r="M119" s="28"/>
      <c r="N119" s="50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15" customHeight="1">
      <c r="A120" s="28"/>
      <c r="B120" s="28"/>
      <c r="C120" s="28"/>
      <c r="D120" s="28"/>
      <c r="E120" s="28"/>
      <c r="F120" s="28"/>
      <c r="G120" s="50"/>
      <c r="H120" s="28"/>
      <c r="I120" s="28"/>
      <c r="J120" s="28"/>
      <c r="K120" s="28"/>
      <c r="L120" s="28"/>
      <c r="M120" s="28"/>
      <c r="N120" s="50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15" customHeight="1">
      <c r="A121" s="28"/>
      <c r="B121" s="28"/>
      <c r="C121" s="28"/>
      <c r="D121" s="28"/>
      <c r="E121" s="28"/>
      <c r="F121" s="28"/>
      <c r="G121" s="50"/>
      <c r="H121" s="28"/>
      <c r="I121" s="28"/>
      <c r="J121" s="28"/>
      <c r="K121" s="28"/>
      <c r="L121" s="28"/>
      <c r="M121" s="28"/>
      <c r="N121" s="50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15" customHeight="1">
      <c r="A122" s="28"/>
      <c r="B122" s="28"/>
      <c r="C122" s="28"/>
      <c r="D122" s="28"/>
      <c r="E122" s="28"/>
      <c r="F122" s="28"/>
      <c r="G122" s="50"/>
      <c r="H122" s="28"/>
      <c r="I122" s="28"/>
      <c r="J122" s="28"/>
      <c r="K122" s="28"/>
      <c r="L122" s="28"/>
      <c r="M122" s="28"/>
      <c r="N122" s="50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15" customHeight="1">
      <c r="A123" s="28"/>
      <c r="B123" s="28"/>
      <c r="C123" s="28"/>
      <c r="D123" s="28"/>
      <c r="E123" s="28"/>
      <c r="F123" s="28"/>
      <c r="G123" s="50"/>
      <c r="H123" s="28"/>
      <c r="I123" s="28"/>
      <c r="J123" s="28"/>
      <c r="K123" s="28"/>
      <c r="L123" s="28"/>
      <c r="M123" s="28"/>
      <c r="N123" s="50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15" customHeight="1">
      <c r="A124" s="28"/>
      <c r="B124" s="28"/>
      <c r="C124" s="28"/>
      <c r="D124" s="28"/>
      <c r="E124" s="28"/>
      <c r="F124" s="28"/>
      <c r="G124" s="50"/>
      <c r="H124" s="28"/>
      <c r="I124" s="28"/>
      <c r="J124" s="28"/>
      <c r="K124" s="28"/>
      <c r="L124" s="28"/>
      <c r="M124" s="28"/>
      <c r="N124" s="50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15" customHeight="1">
      <c r="A125" s="28"/>
      <c r="B125" s="28"/>
      <c r="C125" s="28"/>
      <c r="D125" s="28"/>
      <c r="E125" s="28"/>
      <c r="F125" s="28"/>
      <c r="G125" s="50"/>
      <c r="H125" s="28"/>
      <c r="I125" s="28"/>
      <c r="J125" s="28"/>
      <c r="K125" s="28"/>
      <c r="L125" s="28"/>
      <c r="M125" s="28"/>
      <c r="N125" s="50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15" customHeight="1">
      <c r="A126" s="28"/>
      <c r="B126" s="28"/>
      <c r="C126" s="28"/>
      <c r="D126" s="28"/>
      <c r="E126" s="28"/>
      <c r="F126" s="28"/>
      <c r="G126" s="50"/>
      <c r="H126" s="28"/>
      <c r="I126" s="28"/>
      <c r="J126" s="28"/>
      <c r="K126" s="28"/>
      <c r="L126" s="28"/>
      <c r="M126" s="28"/>
      <c r="N126" s="50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15" customHeight="1">
      <c r="A127" s="28"/>
      <c r="B127" s="28"/>
      <c r="C127" s="28"/>
      <c r="D127" s="28"/>
      <c r="E127" s="28"/>
      <c r="F127" s="28"/>
      <c r="G127" s="50"/>
      <c r="H127" s="28"/>
      <c r="I127" s="28"/>
      <c r="J127" s="28"/>
      <c r="K127" s="28"/>
      <c r="L127" s="28"/>
      <c r="M127" s="28"/>
      <c r="N127" s="50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15" customHeight="1">
      <c r="A128" s="28"/>
      <c r="B128" s="28"/>
      <c r="C128" s="28"/>
      <c r="D128" s="28"/>
      <c r="E128" s="28"/>
      <c r="F128" s="28"/>
      <c r="G128" s="50"/>
      <c r="H128" s="28"/>
      <c r="I128" s="28"/>
      <c r="J128" s="28"/>
      <c r="K128" s="28"/>
      <c r="L128" s="28"/>
      <c r="M128" s="28"/>
      <c r="N128" s="50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15" customHeight="1">
      <c r="A129" s="28"/>
      <c r="B129" s="28"/>
      <c r="C129" s="28"/>
      <c r="D129" s="28"/>
      <c r="E129" s="28"/>
      <c r="F129" s="28"/>
      <c r="G129" s="50"/>
      <c r="H129" s="28"/>
      <c r="I129" s="28"/>
      <c r="J129" s="28"/>
      <c r="K129" s="28"/>
      <c r="L129" s="28"/>
      <c r="M129" s="28"/>
      <c r="N129" s="50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15" customHeight="1">
      <c r="A130" s="28"/>
      <c r="B130" s="28"/>
      <c r="C130" s="28"/>
      <c r="D130" s="28"/>
      <c r="E130" s="28"/>
      <c r="F130" s="28"/>
      <c r="G130" s="50"/>
      <c r="H130" s="28"/>
      <c r="I130" s="28"/>
      <c r="J130" s="28"/>
      <c r="K130" s="28"/>
      <c r="L130" s="28"/>
      <c r="M130" s="28"/>
      <c r="N130" s="50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15" customHeight="1">
      <c r="A131" s="28"/>
      <c r="B131" s="28"/>
      <c r="C131" s="28"/>
      <c r="D131" s="28"/>
      <c r="E131" s="28"/>
      <c r="F131" s="28"/>
      <c r="G131" s="50"/>
      <c r="H131" s="28"/>
      <c r="I131" s="28"/>
      <c r="J131" s="28"/>
      <c r="K131" s="28"/>
      <c r="L131" s="28"/>
      <c r="M131" s="28"/>
      <c r="N131" s="50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15" customHeight="1">
      <c r="A132" s="28"/>
      <c r="B132" s="28"/>
      <c r="C132" s="28"/>
      <c r="D132" s="28"/>
      <c r="E132" s="28"/>
      <c r="F132" s="28"/>
      <c r="G132" s="50"/>
      <c r="H132" s="28"/>
      <c r="I132" s="28"/>
      <c r="J132" s="28"/>
      <c r="K132" s="28"/>
      <c r="L132" s="28"/>
      <c r="M132" s="28"/>
      <c r="N132" s="50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15" customHeight="1">
      <c r="A133" s="28"/>
      <c r="B133" s="28"/>
      <c r="C133" s="28"/>
      <c r="D133" s="28"/>
      <c r="E133" s="28"/>
      <c r="F133" s="28"/>
      <c r="G133" s="50"/>
      <c r="H133" s="28"/>
      <c r="I133" s="28"/>
      <c r="J133" s="28"/>
      <c r="K133" s="28"/>
      <c r="L133" s="28"/>
      <c r="M133" s="28"/>
      <c r="N133" s="50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15" customHeight="1">
      <c r="A134" s="28"/>
      <c r="B134" s="28"/>
      <c r="C134" s="28"/>
      <c r="D134" s="28"/>
      <c r="E134" s="28"/>
      <c r="F134" s="28"/>
      <c r="G134" s="50"/>
      <c r="H134" s="28"/>
      <c r="I134" s="28"/>
      <c r="J134" s="28"/>
      <c r="K134" s="28"/>
      <c r="L134" s="28"/>
      <c r="M134" s="28"/>
      <c r="N134" s="50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15" customHeight="1">
      <c r="A135" s="28"/>
      <c r="B135" s="28"/>
      <c r="C135" s="28"/>
      <c r="D135" s="28"/>
      <c r="E135" s="28"/>
      <c r="F135" s="28"/>
      <c r="G135" s="50"/>
      <c r="H135" s="28"/>
      <c r="I135" s="28"/>
      <c r="J135" s="28"/>
      <c r="K135" s="28"/>
      <c r="L135" s="28"/>
      <c r="M135" s="28"/>
      <c r="N135" s="50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15" customHeight="1">
      <c r="A136" s="28"/>
      <c r="B136" s="28"/>
      <c r="C136" s="28"/>
      <c r="D136" s="28"/>
      <c r="E136" s="28"/>
      <c r="F136" s="28"/>
      <c r="G136" s="50"/>
      <c r="H136" s="28"/>
      <c r="I136" s="28"/>
      <c r="J136" s="28"/>
      <c r="K136" s="28"/>
      <c r="L136" s="28"/>
      <c r="M136" s="28"/>
      <c r="N136" s="50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15" customHeight="1">
      <c r="A137" s="28"/>
      <c r="B137" s="28"/>
      <c r="C137" s="28"/>
      <c r="D137" s="28"/>
      <c r="E137" s="28"/>
      <c r="F137" s="28"/>
      <c r="G137" s="50"/>
      <c r="H137" s="28"/>
      <c r="I137" s="28"/>
      <c r="J137" s="28"/>
      <c r="K137" s="28"/>
      <c r="L137" s="28"/>
      <c r="M137" s="28"/>
      <c r="N137" s="50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15" customHeight="1">
      <c r="A138" s="28"/>
      <c r="B138" s="28"/>
      <c r="C138" s="28"/>
      <c r="D138" s="28"/>
      <c r="E138" s="28"/>
      <c r="F138" s="28"/>
      <c r="G138" s="50"/>
      <c r="H138" s="28"/>
      <c r="I138" s="28"/>
      <c r="J138" s="28"/>
      <c r="K138" s="28"/>
      <c r="L138" s="28"/>
      <c r="M138" s="28"/>
      <c r="N138" s="50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15" customHeight="1">
      <c r="A139" s="28"/>
      <c r="B139" s="28"/>
      <c r="C139" s="28"/>
      <c r="D139" s="28"/>
      <c r="E139" s="28"/>
      <c r="F139" s="28"/>
      <c r="G139" s="50"/>
      <c r="H139" s="28"/>
      <c r="I139" s="28"/>
      <c r="J139" s="28"/>
      <c r="K139" s="28"/>
      <c r="L139" s="28"/>
      <c r="M139" s="28"/>
      <c r="N139" s="50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15" customHeight="1">
      <c r="A140" s="28"/>
      <c r="B140" s="28"/>
      <c r="C140" s="28"/>
      <c r="D140" s="28"/>
      <c r="E140" s="28"/>
      <c r="F140" s="28"/>
      <c r="G140" s="50"/>
      <c r="H140" s="28"/>
      <c r="I140" s="28"/>
      <c r="J140" s="28"/>
      <c r="K140" s="28"/>
      <c r="L140" s="28"/>
      <c r="M140" s="28"/>
      <c r="N140" s="50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15" customHeight="1">
      <c r="A141" s="28"/>
      <c r="B141" s="28"/>
      <c r="C141" s="28"/>
      <c r="D141" s="28"/>
      <c r="E141" s="28"/>
      <c r="F141" s="28"/>
      <c r="G141" s="50"/>
      <c r="H141" s="28"/>
      <c r="I141" s="28"/>
      <c r="J141" s="28"/>
      <c r="K141" s="28"/>
      <c r="L141" s="28"/>
      <c r="M141" s="28"/>
      <c r="N141" s="50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15" customHeight="1">
      <c r="A142" s="28"/>
      <c r="B142" s="28"/>
      <c r="C142" s="28"/>
      <c r="D142" s="28"/>
      <c r="E142" s="28"/>
      <c r="F142" s="28"/>
      <c r="G142" s="50"/>
      <c r="H142" s="28"/>
      <c r="I142" s="28"/>
      <c r="J142" s="28"/>
      <c r="K142" s="28"/>
      <c r="L142" s="28"/>
      <c r="M142" s="28"/>
      <c r="N142" s="50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15" customHeight="1">
      <c r="A143" s="28"/>
      <c r="B143" s="28"/>
      <c r="C143" s="28"/>
      <c r="D143" s="28"/>
      <c r="E143" s="28"/>
      <c r="F143" s="28"/>
      <c r="G143" s="50"/>
      <c r="H143" s="28"/>
      <c r="I143" s="28"/>
      <c r="J143" s="28"/>
      <c r="K143" s="28"/>
      <c r="L143" s="28"/>
      <c r="M143" s="28"/>
      <c r="N143" s="50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15" customHeight="1">
      <c r="A144" s="28"/>
      <c r="B144" s="28"/>
      <c r="C144" s="28"/>
      <c r="D144" s="28"/>
      <c r="E144" s="28"/>
      <c r="F144" s="28"/>
      <c r="G144" s="50"/>
      <c r="H144" s="28"/>
      <c r="I144" s="28"/>
      <c r="J144" s="28"/>
      <c r="K144" s="28"/>
      <c r="L144" s="28"/>
      <c r="M144" s="28"/>
      <c r="N144" s="50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15" customHeight="1">
      <c r="A145" s="28"/>
      <c r="B145" s="28"/>
      <c r="C145" s="28"/>
      <c r="D145" s="28"/>
      <c r="E145" s="28"/>
      <c r="F145" s="28"/>
      <c r="G145" s="50"/>
      <c r="H145" s="28"/>
      <c r="I145" s="28"/>
      <c r="J145" s="28"/>
      <c r="K145" s="28"/>
      <c r="L145" s="28"/>
      <c r="M145" s="28"/>
      <c r="N145" s="50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15" customHeight="1">
      <c r="A146" s="28"/>
      <c r="B146" s="28"/>
      <c r="C146" s="28"/>
      <c r="D146" s="28"/>
      <c r="E146" s="28"/>
      <c r="F146" s="28"/>
      <c r="G146" s="50"/>
      <c r="H146" s="28"/>
      <c r="I146" s="28"/>
      <c r="J146" s="28"/>
      <c r="K146" s="28"/>
      <c r="L146" s="28"/>
      <c r="M146" s="28"/>
      <c r="N146" s="50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15" customHeight="1">
      <c r="A147" s="28"/>
      <c r="B147" s="28"/>
      <c r="C147" s="28"/>
      <c r="D147" s="28"/>
      <c r="E147" s="28"/>
      <c r="F147" s="28"/>
      <c r="G147" s="50"/>
      <c r="H147" s="28"/>
      <c r="I147" s="28"/>
      <c r="J147" s="28"/>
      <c r="K147" s="28"/>
      <c r="L147" s="28"/>
      <c r="M147" s="28"/>
      <c r="N147" s="50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15" customHeight="1">
      <c r="A148" s="28"/>
      <c r="B148" s="28"/>
      <c r="C148" s="28"/>
      <c r="D148" s="28"/>
      <c r="E148" s="28"/>
      <c r="F148" s="28"/>
      <c r="G148" s="50"/>
      <c r="H148" s="28"/>
      <c r="I148" s="28"/>
      <c r="J148" s="28"/>
      <c r="K148" s="28"/>
      <c r="L148" s="28"/>
      <c r="M148" s="28"/>
      <c r="N148" s="50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15" customHeight="1">
      <c r="A149" s="28"/>
      <c r="B149" s="28"/>
      <c r="C149" s="28"/>
      <c r="D149" s="28"/>
      <c r="E149" s="28"/>
      <c r="F149" s="28"/>
      <c r="G149" s="50"/>
      <c r="H149" s="28"/>
      <c r="I149" s="28"/>
      <c r="J149" s="28"/>
      <c r="K149" s="28"/>
      <c r="L149" s="28"/>
      <c r="M149" s="28"/>
      <c r="N149" s="50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15" customHeight="1">
      <c r="A150" s="28"/>
      <c r="B150" s="28"/>
      <c r="C150" s="28"/>
      <c r="D150" s="28"/>
      <c r="E150" s="28"/>
      <c r="F150" s="28"/>
      <c r="G150" s="50"/>
      <c r="H150" s="28"/>
      <c r="I150" s="28"/>
      <c r="J150" s="28"/>
      <c r="K150" s="28"/>
      <c r="L150" s="28"/>
      <c r="M150" s="28"/>
      <c r="N150" s="50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15" customHeight="1">
      <c r="A151" s="28"/>
      <c r="B151" s="28"/>
      <c r="C151" s="28"/>
      <c r="D151" s="28"/>
      <c r="E151" s="28"/>
      <c r="F151" s="28"/>
      <c r="G151" s="50"/>
      <c r="H151" s="28"/>
      <c r="I151" s="28"/>
      <c r="J151" s="28"/>
      <c r="K151" s="28"/>
      <c r="L151" s="28"/>
      <c r="M151" s="28"/>
      <c r="N151" s="50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15" customHeight="1">
      <c r="A152" s="28"/>
      <c r="B152" s="28"/>
      <c r="C152" s="28"/>
      <c r="D152" s="28"/>
      <c r="E152" s="28"/>
      <c r="F152" s="28"/>
      <c r="G152" s="50"/>
      <c r="H152" s="28"/>
      <c r="I152" s="28"/>
      <c r="J152" s="28"/>
      <c r="K152" s="28"/>
      <c r="L152" s="28"/>
      <c r="M152" s="28"/>
      <c r="N152" s="50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15" customHeight="1">
      <c r="A153" s="28"/>
      <c r="B153" s="28"/>
      <c r="C153" s="28"/>
      <c r="D153" s="28"/>
      <c r="E153" s="28"/>
      <c r="F153" s="28"/>
      <c r="G153" s="50"/>
      <c r="H153" s="28"/>
      <c r="I153" s="28"/>
      <c r="J153" s="28"/>
      <c r="K153" s="28"/>
      <c r="L153" s="28"/>
      <c r="M153" s="28"/>
      <c r="N153" s="50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15" customHeight="1">
      <c r="A154" s="28"/>
      <c r="B154" s="28"/>
      <c r="C154" s="28"/>
      <c r="D154" s="28"/>
      <c r="E154" s="28"/>
      <c r="F154" s="28"/>
      <c r="G154" s="50"/>
      <c r="H154" s="28"/>
      <c r="I154" s="28"/>
      <c r="J154" s="28"/>
      <c r="K154" s="28"/>
      <c r="L154" s="28"/>
      <c r="M154" s="28"/>
      <c r="N154" s="50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15" customHeight="1">
      <c r="A155" s="28"/>
      <c r="B155" s="28"/>
      <c r="C155" s="28"/>
      <c r="D155" s="28"/>
      <c r="E155" s="28"/>
      <c r="F155" s="28"/>
      <c r="G155" s="50"/>
      <c r="H155" s="28"/>
      <c r="I155" s="28"/>
      <c r="J155" s="28"/>
      <c r="K155" s="28"/>
      <c r="L155" s="28"/>
      <c r="M155" s="28"/>
      <c r="N155" s="50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15" customHeight="1">
      <c r="A156" s="28"/>
      <c r="B156" s="28"/>
      <c r="C156" s="28"/>
      <c r="D156" s="28"/>
      <c r="E156" s="28"/>
      <c r="F156" s="28"/>
      <c r="G156" s="50"/>
      <c r="H156" s="28"/>
      <c r="I156" s="28"/>
      <c r="J156" s="28"/>
      <c r="K156" s="28"/>
      <c r="L156" s="28"/>
      <c r="M156" s="28"/>
      <c r="N156" s="50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15" customHeight="1">
      <c r="A157" s="28"/>
      <c r="B157" s="28"/>
      <c r="C157" s="28"/>
      <c r="D157" s="28"/>
      <c r="E157" s="28"/>
      <c r="F157" s="28"/>
      <c r="G157" s="50"/>
      <c r="H157" s="28"/>
      <c r="I157" s="28"/>
      <c r="J157" s="28"/>
      <c r="K157" s="28"/>
      <c r="L157" s="28"/>
      <c r="M157" s="28"/>
      <c r="N157" s="50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15" customHeight="1">
      <c r="A158" s="28"/>
      <c r="B158" s="28"/>
      <c r="C158" s="28"/>
      <c r="D158" s="28"/>
      <c r="E158" s="28"/>
      <c r="F158" s="28"/>
      <c r="G158" s="50"/>
      <c r="H158" s="28"/>
      <c r="I158" s="28"/>
      <c r="J158" s="28"/>
      <c r="K158" s="28"/>
      <c r="L158" s="28"/>
      <c r="M158" s="28"/>
      <c r="N158" s="50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15" customHeight="1">
      <c r="A159" s="28"/>
      <c r="B159" s="28"/>
      <c r="C159" s="28"/>
      <c r="D159" s="28"/>
      <c r="E159" s="28"/>
      <c r="F159" s="28"/>
      <c r="G159" s="50"/>
      <c r="H159" s="28"/>
      <c r="I159" s="28"/>
      <c r="J159" s="28"/>
      <c r="K159" s="28"/>
      <c r="L159" s="28"/>
      <c r="M159" s="28"/>
      <c r="N159" s="50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15" customHeight="1">
      <c r="A160" s="28"/>
      <c r="B160" s="28"/>
      <c r="C160" s="28"/>
      <c r="D160" s="28"/>
      <c r="E160" s="28"/>
      <c r="F160" s="28"/>
      <c r="G160" s="50"/>
      <c r="H160" s="28"/>
      <c r="I160" s="28"/>
      <c r="J160" s="28"/>
      <c r="K160" s="28"/>
      <c r="L160" s="28"/>
      <c r="M160" s="28"/>
      <c r="N160" s="50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15" customHeight="1">
      <c r="A161" s="28"/>
      <c r="B161" s="28"/>
      <c r="C161" s="28"/>
      <c r="D161" s="28"/>
      <c r="E161" s="28"/>
      <c r="F161" s="28"/>
      <c r="G161" s="50"/>
      <c r="H161" s="28"/>
      <c r="I161" s="28"/>
      <c r="J161" s="28"/>
      <c r="K161" s="28"/>
      <c r="L161" s="28"/>
      <c r="M161" s="28"/>
      <c r="N161" s="50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15" customHeight="1">
      <c r="A162" s="28"/>
      <c r="B162" s="28"/>
      <c r="C162" s="28"/>
      <c r="D162" s="28"/>
      <c r="E162" s="28"/>
      <c r="F162" s="28"/>
      <c r="G162" s="50"/>
      <c r="H162" s="28"/>
      <c r="I162" s="28"/>
      <c r="J162" s="28"/>
      <c r="K162" s="28"/>
      <c r="L162" s="28"/>
      <c r="M162" s="28"/>
      <c r="N162" s="50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15" customHeight="1">
      <c r="A163" s="28"/>
      <c r="B163" s="28"/>
      <c r="C163" s="28"/>
      <c r="D163" s="28"/>
      <c r="E163" s="28"/>
      <c r="F163" s="28"/>
      <c r="G163" s="50"/>
      <c r="H163" s="28"/>
      <c r="I163" s="28"/>
      <c r="J163" s="28"/>
      <c r="K163" s="28"/>
      <c r="L163" s="28"/>
      <c r="M163" s="28"/>
      <c r="N163" s="50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15" customHeight="1">
      <c r="A164" s="28"/>
      <c r="B164" s="28"/>
      <c r="C164" s="28"/>
      <c r="D164" s="28"/>
      <c r="E164" s="28"/>
      <c r="F164" s="28"/>
      <c r="G164" s="50"/>
      <c r="H164" s="28"/>
      <c r="I164" s="28"/>
      <c r="J164" s="28"/>
      <c r="K164" s="28"/>
      <c r="L164" s="28"/>
      <c r="M164" s="28"/>
      <c r="N164" s="50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15" customHeight="1">
      <c r="A165" s="28"/>
      <c r="B165" s="28"/>
      <c r="C165" s="28"/>
      <c r="D165" s="28"/>
      <c r="E165" s="28"/>
      <c r="F165" s="28"/>
      <c r="G165" s="50"/>
      <c r="H165" s="28"/>
      <c r="I165" s="28"/>
      <c r="J165" s="28"/>
      <c r="K165" s="28"/>
      <c r="L165" s="28"/>
      <c r="M165" s="28"/>
      <c r="N165" s="50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15" customHeight="1">
      <c r="A166" s="28"/>
      <c r="B166" s="28"/>
      <c r="C166" s="28"/>
      <c r="D166" s="28"/>
      <c r="E166" s="28"/>
      <c r="F166" s="28"/>
      <c r="G166" s="50"/>
      <c r="H166" s="28"/>
      <c r="I166" s="28"/>
      <c r="J166" s="28"/>
      <c r="K166" s="28"/>
      <c r="L166" s="28"/>
      <c r="M166" s="28"/>
      <c r="N166" s="50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15" customHeight="1">
      <c r="A167" s="28"/>
      <c r="B167" s="28"/>
      <c r="C167" s="28"/>
      <c r="D167" s="28"/>
      <c r="E167" s="28"/>
      <c r="F167" s="28"/>
      <c r="G167" s="50"/>
      <c r="H167" s="28"/>
      <c r="I167" s="28"/>
      <c r="J167" s="28"/>
      <c r="K167" s="28"/>
      <c r="L167" s="28"/>
      <c r="M167" s="28"/>
      <c r="N167" s="50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15" customHeight="1">
      <c r="A168" s="28"/>
      <c r="B168" s="28"/>
      <c r="C168" s="28"/>
      <c r="D168" s="28"/>
      <c r="E168" s="28"/>
      <c r="F168" s="28"/>
      <c r="G168" s="50"/>
      <c r="H168" s="28"/>
      <c r="I168" s="28"/>
      <c r="J168" s="28"/>
      <c r="K168" s="28"/>
      <c r="L168" s="28"/>
      <c r="M168" s="28"/>
      <c r="N168" s="50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15" customHeight="1">
      <c r="A169" s="28"/>
      <c r="B169" s="28"/>
      <c r="C169" s="28"/>
      <c r="D169" s="28"/>
      <c r="E169" s="28"/>
      <c r="F169" s="28"/>
      <c r="G169" s="50"/>
      <c r="H169" s="28"/>
      <c r="I169" s="28"/>
      <c r="J169" s="28"/>
      <c r="K169" s="28"/>
      <c r="L169" s="28"/>
      <c r="M169" s="28"/>
      <c r="N169" s="50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15" customHeight="1">
      <c r="A170" s="28"/>
      <c r="B170" s="28"/>
      <c r="C170" s="28"/>
      <c r="D170" s="28"/>
      <c r="E170" s="28"/>
      <c r="F170" s="28"/>
      <c r="G170" s="50"/>
      <c r="H170" s="28"/>
      <c r="I170" s="28"/>
      <c r="J170" s="28"/>
      <c r="K170" s="28"/>
      <c r="L170" s="28"/>
      <c r="M170" s="28"/>
      <c r="N170" s="50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15" customHeight="1">
      <c r="A171" s="28"/>
      <c r="B171" s="28"/>
      <c r="C171" s="28"/>
      <c r="D171" s="28"/>
      <c r="E171" s="28"/>
      <c r="F171" s="28"/>
      <c r="G171" s="50"/>
      <c r="H171" s="28"/>
      <c r="I171" s="28"/>
      <c r="J171" s="28"/>
      <c r="K171" s="28"/>
      <c r="L171" s="28"/>
      <c r="M171" s="28"/>
      <c r="N171" s="50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15" customHeight="1">
      <c r="A172" s="28"/>
      <c r="B172" s="28"/>
      <c r="C172" s="28"/>
      <c r="D172" s="28"/>
      <c r="E172" s="28"/>
      <c r="F172" s="28"/>
      <c r="G172" s="50"/>
      <c r="H172" s="28"/>
      <c r="I172" s="28"/>
      <c r="J172" s="28"/>
      <c r="K172" s="28"/>
      <c r="L172" s="28"/>
      <c r="M172" s="28"/>
      <c r="N172" s="50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15" customHeight="1">
      <c r="A173" s="28"/>
      <c r="B173" s="28"/>
      <c r="C173" s="28"/>
      <c r="D173" s="28"/>
      <c r="E173" s="28"/>
      <c r="F173" s="28"/>
      <c r="G173" s="50"/>
      <c r="H173" s="28"/>
      <c r="I173" s="28"/>
      <c r="J173" s="28"/>
      <c r="K173" s="28"/>
      <c r="L173" s="28"/>
      <c r="M173" s="28"/>
      <c r="N173" s="50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15" customHeight="1">
      <c r="A174" s="28"/>
      <c r="B174" s="28"/>
      <c r="C174" s="28"/>
      <c r="D174" s="28"/>
      <c r="E174" s="28"/>
      <c r="F174" s="28"/>
      <c r="G174" s="50"/>
      <c r="H174" s="28"/>
      <c r="I174" s="28"/>
      <c r="J174" s="28"/>
      <c r="K174" s="28"/>
      <c r="L174" s="28"/>
      <c r="M174" s="28"/>
      <c r="N174" s="50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15" customHeight="1">
      <c r="A175" s="28"/>
      <c r="B175" s="28"/>
      <c r="C175" s="28"/>
      <c r="D175" s="28"/>
      <c r="E175" s="28"/>
      <c r="F175" s="28"/>
      <c r="G175" s="50"/>
      <c r="H175" s="28"/>
      <c r="I175" s="28"/>
      <c r="J175" s="28"/>
      <c r="K175" s="28"/>
      <c r="L175" s="28"/>
      <c r="M175" s="28"/>
      <c r="N175" s="50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15" customHeight="1">
      <c r="A176" s="28"/>
      <c r="B176" s="28"/>
      <c r="C176" s="28"/>
      <c r="D176" s="28"/>
      <c r="E176" s="28"/>
      <c r="F176" s="28"/>
      <c r="G176" s="50"/>
      <c r="H176" s="28"/>
      <c r="I176" s="28"/>
      <c r="J176" s="28"/>
      <c r="K176" s="28"/>
      <c r="L176" s="28"/>
      <c r="M176" s="28"/>
      <c r="N176" s="50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15" customHeight="1">
      <c r="A177" s="28"/>
      <c r="B177" s="28"/>
      <c r="C177" s="28"/>
      <c r="D177" s="28"/>
      <c r="E177" s="28"/>
      <c r="F177" s="28"/>
      <c r="G177" s="50"/>
      <c r="H177" s="28"/>
      <c r="I177" s="28"/>
      <c r="J177" s="28"/>
      <c r="K177" s="28"/>
      <c r="L177" s="28"/>
      <c r="M177" s="28"/>
      <c r="N177" s="50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15" customHeight="1">
      <c r="A178" s="28"/>
      <c r="B178" s="28"/>
      <c r="C178" s="28"/>
      <c r="D178" s="28"/>
      <c r="E178" s="28"/>
      <c r="F178" s="28"/>
      <c r="G178" s="50"/>
      <c r="H178" s="28"/>
      <c r="I178" s="28"/>
      <c r="J178" s="28"/>
      <c r="K178" s="28"/>
      <c r="L178" s="28"/>
      <c r="M178" s="28"/>
      <c r="N178" s="50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15" customHeight="1">
      <c r="A179" s="28"/>
      <c r="B179" s="28"/>
      <c r="C179" s="28"/>
      <c r="D179" s="28"/>
      <c r="E179" s="28"/>
      <c r="F179" s="28"/>
      <c r="G179" s="50"/>
      <c r="H179" s="28"/>
      <c r="I179" s="28"/>
      <c r="J179" s="28"/>
      <c r="K179" s="28"/>
      <c r="L179" s="28"/>
      <c r="M179" s="28"/>
      <c r="N179" s="50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15" customHeight="1">
      <c r="A180" s="28"/>
      <c r="B180" s="28"/>
      <c r="C180" s="28"/>
      <c r="D180" s="28"/>
      <c r="E180" s="28"/>
      <c r="F180" s="28"/>
      <c r="G180" s="50"/>
      <c r="H180" s="28"/>
      <c r="I180" s="28"/>
      <c r="J180" s="28"/>
      <c r="K180" s="28"/>
      <c r="L180" s="28"/>
      <c r="M180" s="28"/>
      <c r="N180" s="50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12.75" customHeight="1">
      <c r="A181" s="28"/>
      <c r="B181" s="27"/>
      <c r="C181" s="27"/>
      <c r="D181" s="27"/>
      <c r="E181" s="27"/>
      <c r="F181" s="27"/>
      <c r="G181" s="49"/>
      <c r="H181" s="28"/>
      <c r="I181" s="28"/>
      <c r="J181" s="28"/>
      <c r="K181" s="28"/>
      <c r="L181" s="28"/>
      <c r="M181" s="27"/>
      <c r="N181" s="50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12.75" customHeight="1">
      <c r="A182" s="28"/>
      <c r="B182" s="27"/>
      <c r="C182" s="27"/>
      <c r="D182" s="27"/>
      <c r="E182" s="27"/>
      <c r="F182" s="27"/>
      <c r="G182" s="49"/>
      <c r="H182" s="28"/>
      <c r="I182" s="28"/>
      <c r="J182" s="28"/>
      <c r="K182" s="28"/>
      <c r="L182" s="28"/>
      <c r="M182" s="27"/>
      <c r="N182" s="50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12.75" customHeight="1">
      <c r="A183" s="28"/>
      <c r="B183" s="27"/>
      <c r="C183" s="27"/>
      <c r="D183" s="27"/>
      <c r="E183" s="27"/>
      <c r="F183" s="27"/>
      <c r="G183" s="49"/>
      <c r="H183" s="28"/>
      <c r="I183" s="28"/>
      <c r="J183" s="28"/>
      <c r="K183" s="28"/>
      <c r="L183" s="28"/>
      <c r="M183" s="27"/>
      <c r="N183" s="50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12.75" customHeight="1">
      <c r="A184" s="28"/>
      <c r="B184" s="27"/>
      <c r="C184" s="27"/>
      <c r="D184" s="27"/>
      <c r="E184" s="27"/>
      <c r="F184" s="27"/>
      <c r="G184" s="49"/>
      <c r="H184" s="28"/>
      <c r="I184" s="28"/>
      <c r="J184" s="28"/>
      <c r="K184" s="28"/>
      <c r="L184" s="28"/>
      <c r="M184" s="27"/>
      <c r="N184" s="50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12.75" customHeight="1">
      <c r="A185" s="28"/>
      <c r="B185" s="27"/>
      <c r="C185" s="27"/>
      <c r="D185" s="27"/>
      <c r="E185" s="27"/>
      <c r="F185" s="27"/>
      <c r="G185" s="49"/>
      <c r="H185" s="28"/>
      <c r="I185" s="28"/>
      <c r="J185" s="28"/>
      <c r="K185" s="28"/>
      <c r="L185" s="28"/>
      <c r="M185" s="27"/>
      <c r="N185" s="50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12.75" customHeight="1">
      <c r="A186" s="28"/>
      <c r="B186" s="27"/>
      <c r="C186" s="27"/>
      <c r="D186" s="27"/>
      <c r="E186" s="27"/>
      <c r="F186" s="27"/>
      <c r="G186" s="49"/>
      <c r="H186" s="28"/>
      <c r="I186" s="28"/>
      <c r="J186" s="28"/>
      <c r="K186" s="28"/>
      <c r="L186" s="28"/>
      <c r="M186" s="27"/>
      <c r="N186" s="50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12.75" customHeight="1">
      <c r="A187" s="28"/>
      <c r="B187" s="27"/>
      <c r="C187" s="27"/>
      <c r="D187" s="27"/>
      <c r="E187" s="27"/>
      <c r="F187" s="27"/>
      <c r="G187" s="49"/>
      <c r="H187" s="28"/>
      <c r="I187" s="28"/>
      <c r="J187" s="28"/>
      <c r="K187" s="28"/>
      <c r="L187" s="28"/>
      <c r="M187" s="27"/>
      <c r="N187" s="50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12.75" customHeight="1">
      <c r="A188" s="28"/>
      <c r="B188" s="27"/>
      <c r="C188" s="27"/>
      <c r="D188" s="27"/>
      <c r="E188" s="27"/>
      <c r="F188" s="27"/>
      <c r="G188" s="49"/>
      <c r="H188" s="28"/>
      <c r="I188" s="28"/>
      <c r="J188" s="28"/>
      <c r="K188" s="28"/>
      <c r="L188" s="28"/>
      <c r="M188" s="27"/>
      <c r="N188" s="50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12.75" customHeight="1">
      <c r="A189" s="28"/>
      <c r="B189" s="27"/>
      <c r="C189" s="27"/>
      <c r="D189" s="27"/>
      <c r="E189" s="27"/>
      <c r="F189" s="27"/>
      <c r="G189" s="49"/>
      <c r="H189" s="28"/>
      <c r="I189" s="28"/>
      <c r="J189" s="28"/>
      <c r="K189" s="28"/>
      <c r="L189" s="28"/>
      <c r="M189" s="27"/>
      <c r="N189" s="50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12.75" customHeight="1">
      <c r="A190" s="28"/>
      <c r="B190" s="27"/>
      <c r="C190" s="27"/>
      <c r="D190" s="27"/>
      <c r="E190" s="27"/>
      <c r="F190" s="27"/>
      <c r="G190" s="49"/>
      <c r="H190" s="28"/>
      <c r="I190" s="28"/>
      <c r="J190" s="28"/>
      <c r="K190" s="28"/>
      <c r="L190" s="28"/>
      <c r="M190" s="27"/>
      <c r="N190" s="50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12.75" customHeight="1">
      <c r="A191" s="28"/>
      <c r="B191" s="27"/>
      <c r="C191" s="27"/>
      <c r="D191" s="27"/>
      <c r="E191" s="27"/>
      <c r="F191" s="27"/>
      <c r="G191" s="49"/>
      <c r="H191" s="28"/>
      <c r="I191" s="28"/>
      <c r="J191" s="28"/>
      <c r="K191" s="28"/>
      <c r="L191" s="28"/>
      <c r="M191" s="27"/>
      <c r="N191" s="50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12.75" customHeight="1">
      <c r="A192" s="28"/>
      <c r="B192" s="27"/>
      <c r="C192" s="27"/>
      <c r="D192" s="27"/>
      <c r="E192" s="27"/>
      <c r="F192" s="27"/>
      <c r="G192" s="49"/>
      <c r="H192" s="28"/>
      <c r="I192" s="28"/>
      <c r="J192" s="28"/>
      <c r="K192" s="28"/>
      <c r="L192" s="28"/>
      <c r="M192" s="27"/>
      <c r="N192" s="50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12.75" customHeight="1">
      <c r="A193" s="28"/>
      <c r="B193" s="27"/>
      <c r="C193" s="27"/>
      <c r="D193" s="27"/>
      <c r="E193" s="27"/>
      <c r="F193" s="27"/>
      <c r="G193" s="49"/>
      <c r="H193" s="28"/>
      <c r="I193" s="28"/>
      <c r="J193" s="28"/>
      <c r="K193" s="28"/>
      <c r="L193" s="28"/>
      <c r="M193" s="27"/>
      <c r="N193" s="50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12.75" customHeight="1">
      <c r="A194" s="28"/>
      <c r="B194" s="27"/>
      <c r="C194" s="27"/>
      <c r="D194" s="27"/>
      <c r="E194" s="27"/>
      <c r="F194" s="27"/>
      <c r="G194" s="49"/>
      <c r="H194" s="28"/>
      <c r="I194" s="28"/>
      <c r="J194" s="28"/>
      <c r="K194" s="28"/>
      <c r="L194" s="28"/>
      <c r="M194" s="27"/>
      <c r="N194" s="50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12.75" customHeight="1">
      <c r="A195" s="28"/>
      <c r="B195" s="27"/>
      <c r="C195" s="27"/>
      <c r="D195" s="27"/>
      <c r="E195" s="27"/>
      <c r="F195" s="27"/>
      <c r="G195" s="49"/>
      <c r="H195" s="28"/>
      <c r="I195" s="28"/>
      <c r="J195" s="28"/>
      <c r="K195" s="28"/>
      <c r="L195" s="28"/>
      <c r="M195" s="27"/>
      <c r="N195" s="50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12.75" customHeight="1">
      <c r="A196" s="28"/>
      <c r="B196" s="27"/>
      <c r="C196" s="27"/>
      <c r="D196" s="27"/>
      <c r="E196" s="27"/>
      <c r="F196" s="27"/>
      <c r="G196" s="49"/>
      <c r="H196" s="28"/>
      <c r="I196" s="28"/>
      <c r="J196" s="28"/>
      <c r="K196" s="28"/>
      <c r="L196" s="28"/>
      <c r="M196" s="27"/>
      <c r="N196" s="50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12.75" customHeight="1">
      <c r="A197" s="28"/>
      <c r="B197" s="27"/>
      <c r="C197" s="27"/>
      <c r="D197" s="27"/>
      <c r="E197" s="27"/>
      <c r="F197" s="27"/>
      <c r="G197" s="49"/>
      <c r="H197" s="28"/>
      <c r="I197" s="28"/>
      <c r="J197" s="28"/>
      <c r="K197" s="28"/>
      <c r="L197" s="28"/>
      <c r="M197" s="27"/>
      <c r="N197" s="50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12.75" customHeight="1">
      <c r="A198" s="28"/>
      <c r="B198" s="27"/>
      <c r="C198" s="27"/>
      <c r="D198" s="27"/>
      <c r="E198" s="27"/>
      <c r="F198" s="27"/>
      <c r="G198" s="49"/>
      <c r="H198" s="28"/>
      <c r="I198" s="28"/>
      <c r="J198" s="28"/>
      <c r="K198" s="28"/>
      <c r="L198" s="28"/>
      <c r="M198" s="27"/>
      <c r="N198" s="50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12.75" customHeight="1">
      <c r="A199" s="28"/>
      <c r="B199" s="27"/>
      <c r="C199" s="27"/>
      <c r="D199" s="27"/>
      <c r="E199" s="27"/>
      <c r="F199" s="27"/>
      <c r="G199" s="49"/>
      <c r="H199" s="28"/>
      <c r="I199" s="28"/>
      <c r="J199" s="28"/>
      <c r="K199" s="28"/>
      <c r="L199" s="28"/>
      <c r="M199" s="27"/>
      <c r="N199" s="50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12.75" customHeight="1">
      <c r="A200" s="28"/>
      <c r="B200" s="27"/>
      <c r="C200" s="27"/>
      <c r="D200" s="27"/>
      <c r="E200" s="27"/>
      <c r="F200" s="27"/>
      <c r="G200" s="49"/>
      <c r="H200" s="28"/>
      <c r="I200" s="28"/>
      <c r="J200" s="28"/>
      <c r="K200" s="28"/>
      <c r="L200" s="28"/>
      <c r="M200" s="27"/>
      <c r="N200" s="50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12.75" customHeight="1">
      <c r="A201" s="28"/>
      <c r="B201" s="27"/>
      <c r="C201" s="27"/>
      <c r="D201" s="27"/>
      <c r="E201" s="27"/>
      <c r="F201" s="27"/>
      <c r="G201" s="49"/>
      <c r="H201" s="28"/>
      <c r="I201" s="28"/>
      <c r="J201" s="28"/>
      <c r="K201" s="28"/>
      <c r="L201" s="28"/>
      <c r="M201" s="27"/>
      <c r="N201" s="50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12.75" customHeight="1">
      <c r="A202" s="28"/>
      <c r="B202" s="27"/>
      <c r="C202" s="27"/>
      <c r="D202" s="27"/>
      <c r="E202" s="27"/>
      <c r="F202" s="27"/>
      <c r="G202" s="49"/>
      <c r="H202" s="28"/>
      <c r="I202" s="28"/>
      <c r="J202" s="28"/>
      <c r="K202" s="28"/>
      <c r="L202" s="28"/>
      <c r="M202" s="27"/>
      <c r="N202" s="50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12.75" customHeight="1">
      <c r="A203" s="28"/>
      <c r="B203" s="27"/>
      <c r="C203" s="27"/>
      <c r="D203" s="27"/>
      <c r="E203" s="27"/>
      <c r="F203" s="27"/>
      <c r="G203" s="49"/>
      <c r="H203" s="28"/>
      <c r="I203" s="28"/>
      <c r="J203" s="28"/>
      <c r="K203" s="28"/>
      <c r="L203" s="28"/>
      <c r="M203" s="27"/>
      <c r="N203" s="50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12.75" customHeight="1">
      <c r="A204" s="28"/>
      <c r="B204" s="27"/>
      <c r="C204" s="27"/>
      <c r="D204" s="27"/>
      <c r="E204" s="27"/>
      <c r="F204" s="27"/>
      <c r="G204" s="49"/>
      <c r="H204" s="28"/>
      <c r="I204" s="28"/>
      <c r="J204" s="28"/>
      <c r="K204" s="28"/>
      <c r="L204" s="28"/>
      <c r="M204" s="27"/>
      <c r="N204" s="50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12.75" customHeight="1">
      <c r="A205" s="28"/>
      <c r="B205" s="27"/>
      <c r="C205" s="27"/>
      <c r="D205" s="27"/>
      <c r="E205" s="27"/>
      <c r="F205" s="27"/>
      <c r="G205" s="49"/>
      <c r="H205" s="28"/>
      <c r="I205" s="28"/>
      <c r="J205" s="28"/>
      <c r="K205" s="28"/>
      <c r="L205" s="28"/>
      <c r="M205" s="27"/>
      <c r="N205" s="50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12.75" customHeight="1">
      <c r="A206" s="28"/>
      <c r="B206" s="27"/>
      <c r="C206" s="27"/>
      <c r="D206" s="27"/>
      <c r="E206" s="27"/>
      <c r="F206" s="27"/>
      <c r="G206" s="49"/>
      <c r="H206" s="28"/>
      <c r="I206" s="28"/>
      <c r="J206" s="28"/>
      <c r="K206" s="28"/>
      <c r="L206" s="28"/>
      <c r="M206" s="27"/>
      <c r="N206" s="50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12.75" customHeight="1">
      <c r="A207" s="28"/>
      <c r="B207" s="27"/>
      <c r="C207" s="27"/>
      <c r="D207" s="27"/>
      <c r="E207" s="27"/>
      <c r="F207" s="27"/>
      <c r="G207" s="49"/>
      <c r="H207" s="28"/>
      <c r="I207" s="28"/>
      <c r="J207" s="28"/>
      <c r="K207" s="28"/>
      <c r="L207" s="28"/>
      <c r="M207" s="27"/>
      <c r="N207" s="50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12.75" customHeight="1">
      <c r="A208" s="28"/>
      <c r="B208" s="27"/>
      <c r="C208" s="27"/>
      <c r="D208" s="27"/>
      <c r="E208" s="27"/>
      <c r="F208" s="27"/>
      <c r="G208" s="49"/>
      <c r="H208" s="28"/>
      <c r="I208" s="28"/>
      <c r="J208" s="28"/>
      <c r="K208" s="28"/>
      <c r="L208" s="28"/>
      <c r="M208" s="27"/>
      <c r="N208" s="50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12.75" customHeight="1">
      <c r="A209" s="28"/>
      <c r="B209" s="27"/>
      <c r="C209" s="27"/>
      <c r="D209" s="27"/>
      <c r="E209" s="27"/>
      <c r="F209" s="27"/>
      <c r="G209" s="49"/>
      <c r="H209" s="28"/>
      <c r="I209" s="28"/>
      <c r="J209" s="28"/>
      <c r="K209" s="28"/>
      <c r="L209" s="28"/>
      <c r="M209" s="27"/>
      <c r="N209" s="50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12.75" customHeight="1">
      <c r="A210" s="28"/>
      <c r="B210" s="27"/>
      <c r="C210" s="27"/>
      <c r="D210" s="27"/>
      <c r="E210" s="27"/>
      <c r="F210" s="27"/>
      <c r="G210" s="49"/>
      <c r="H210" s="28"/>
      <c r="I210" s="28"/>
      <c r="J210" s="28"/>
      <c r="K210" s="28"/>
      <c r="L210" s="28"/>
      <c r="M210" s="27"/>
      <c r="N210" s="50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12.75" customHeight="1">
      <c r="A211" s="28"/>
      <c r="B211" s="27"/>
      <c r="C211" s="27"/>
      <c r="D211" s="27"/>
      <c r="E211" s="27"/>
      <c r="F211" s="27"/>
      <c r="G211" s="49"/>
      <c r="H211" s="28"/>
      <c r="I211" s="28"/>
      <c r="J211" s="28"/>
      <c r="K211" s="28"/>
      <c r="L211" s="28"/>
      <c r="M211" s="27"/>
      <c r="N211" s="50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12.75" customHeight="1">
      <c r="A212" s="28"/>
      <c r="B212" s="27"/>
      <c r="C212" s="27"/>
      <c r="D212" s="27"/>
      <c r="E212" s="27"/>
      <c r="F212" s="27"/>
      <c r="G212" s="49"/>
      <c r="H212" s="28"/>
      <c r="I212" s="28"/>
      <c r="J212" s="28"/>
      <c r="K212" s="28"/>
      <c r="L212" s="28"/>
      <c r="M212" s="27"/>
      <c r="N212" s="50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12.75" customHeight="1">
      <c r="A213" s="28"/>
      <c r="B213" s="27"/>
      <c r="C213" s="27"/>
      <c r="D213" s="27"/>
      <c r="E213" s="27"/>
      <c r="F213" s="27"/>
      <c r="G213" s="49"/>
      <c r="H213" s="28"/>
      <c r="I213" s="28"/>
      <c r="J213" s="28"/>
      <c r="K213" s="28"/>
      <c r="L213" s="28"/>
      <c r="M213" s="27"/>
      <c r="N213" s="50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12.75" customHeight="1">
      <c r="A214" s="28"/>
      <c r="B214" s="27"/>
      <c r="C214" s="27"/>
      <c r="D214" s="27"/>
      <c r="E214" s="27"/>
      <c r="F214" s="27"/>
      <c r="G214" s="49"/>
      <c r="H214" s="28"/>
      <c r="I214" s="28"/>
      <c r="J214" s="28"/>
      <c r="K214" s="28"/>
      <c r="L214" s="28"/>
      <c r="M214" s="27"/>
      <c r="N214" s="50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12.75" customHeight="1">
      <c r="A215" s="28"/>
      <c r="B215" s="27"/>
      <c r="C215" s="27"/>
      <c r="D215" s="27"/>
      <c r="E215" s="27"/>
      <c r="F215" s="27"/>
      <c r="G215" s="49"/>
      <c r="H215" s="28"/>
      <c r="I215" s="28"/>
      <c r="J215" s="28"/>
      <c r="K215" s="28"/>
      <c r="L215" s="28"/>
      <c r="M215" s="27"/>
      <c r="N215" s="50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12.75" customHeight="1">
      <c r="A216" s="28"/>
      <c r="B216" s="27"/>
      <c r="C216" s="27"/>
      <c r="D216" s="27"/>
      <c r="E216" s="27"/>
      <c r="F216" s="27"/>
      <c r="G216" s="49"/>
      <c r="H216" s="28"/>
      <c r="I216" s="28"/>
      <c r="J216" s="28"/>
      <c r="K216" s="28"/>
      <c r="L216" s="28"/>
      <c r="M216" s="27"/>
      <c r="N216" s="50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12.75" customHeight="1">
      <c r="A217" s="28"/>
      <c r="B217" s="27"/>
      <c r="C217" s="27"/>
      <c r="D217" s="27"/>
      <c r="E217" s="27"/>
      <c r="F217" s="27"/>
      <c r="G217" s="49"/>
      <c r="H217" s="28"/>
      <c r="I217" s="28"/>
      <c r="J217" s="28"/>
      <c r="K217" s="28"/>
      <c r="L217" s="28"/>
      <c r="M217" s="27"/>
      <c r="N217" s="50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12.75" customHeight="1">
      <c r="A218" s="28"/>
      <c r="B218" s="27"/>
      <c r="C218" s="27"/>
      <c r="D218" s="27"/>
      <c r="E218" s="27"/>
      <c r="F218" s="27"/>
      <c r="G218" s="49"/>
      <c r="H218" s="28"/>
      <c r="I218" s="28"/>
      <c r="J218" s="28"/>
      <c r="K218" s="28"/>
      <c r="L218" s="28"/>
      <c r="M218" s="27"/>
      <c r="N218" s="50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12.75" customHeight="1">
      <c r="A219" s="28"/>
      <c r="B219" s="27"/>
      <c r="C219" s="27"/>
      <c r="D219" s="27"/>
      <c r="E219" s="27"/>
      <c r="F219" s="27"/>
      <c r="G219" s="49"/>
      <c r="H219" s="28"/>
      <c r="I219" s="28"/>
      <c r="J219" s="28"/>
      <c r="K219" s="28"/>
      <c r="L219" s="28"/>
      <c r="M219" s="27"/>
      <c r="N219" s="50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12.75" customHeight="1">
      <c r="A220" s="28"/>
      <c r="B220" s="27"/>
      <c r="C220" s="27"/>
      <c r="D220" s="27"/>
      <c r="E220" s="27"/>
      <c r="F220" s="27"/>
      <c r="G220" s="49"/>
      <c r="H220" s="28"/>
      <c r="I220" s="28"/>
      <c r="J220" s="28"/>
      <c r="K220" s="28"/>
      <c r="L220" s="28"/>
      <c r="M220" s="27"/>
      <c r="N220" s="50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12.75" customHeight="1">
      <c r="A221" s="28"/>
      <c r="B221" s="27"/>
      <c r="C221" s="27"/>
      <c r="D221" s="27"/>
      <c r="E221" s="27"/>
      <c r="F221" s="27"/>
      <c r="G221" s="49"/>
      <c r="H221" s="28"/>
      <c r="I221" s="28"/>
      <c r="J221" s="28"/>
      <c r="K221" s="28"/>
      <c r="L221" s="28"/>
      <c r="M221" s="27"/>
      <c r="N221" s="50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12.75" customHeight="1">
      <c r="A222" s="28"/>
      <c r="B222" s="27"/>
      <c r="C222" s="27"/>
      <c r="D222" s="27"/>
      <c r="E222" s="27"/>
      <c r="F222" s="27"/>
      <c r="G222" s="49"/>
      <c r="H222" s="28"/>
      <c r="I222" s="28"/>
      <c r="J222" s="28"/>
      <c r="K222" s="28"/>
      <c r="L222" s="28"/>
      <c r="M222" s="27"/>
      <c r="N222" s="50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12.75" customHeight="1">
      <c r="A223" s="28"/>
      <c r="B223" s="27"/>
      <c r="C223" s="27"/>
      <c r="D223" s="27"/>
      <c r="E223" s="27"/>
      <c r="F223" s="27"/>
      <c r="G223" s="49"/>
      <c r="H223" s="28"/>
      <c r="I223" s="28"/>
      <c r="J223" s="28"/>
      <c r="K223" s="28"/>
      <c r="L223" s="28"/>
      <c r="M223" s="27"/>
      <c r="N223" s="50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12.75" customHeight="1">
      <c r="A224" s="28"/>
      <c r="B224" s="27"/>
      <c r="C224" s="27"/>
      <c r="D224" s="27"/>
      <c r="E224" s="27"/>
      <c r="F224" s="27"/>
      <c r="G224" s="49"/>
      <c r="H224" s="28"/>
      <c r="I224" s="28"/>
      <c r="J224" s="28"/>
      <c r="K224" s="28"/>
      <c r="L224" s="28"/>
      <c r="M224" s="27"/>
      <c r="N224" s="50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12.75" customHeight="1">
      <c r="A225" s="28"/>
      <c r="B225" s="27"/>
      <c r="C225" s="27"/>
      <c r="D225" s="27"/>
      <c r="E225" s="27"/>
      <c r="F225" s="27"/>
      <c r="G225" s="49"/>
      <c r="H225" s="28"/>
      <c r="I225" s="28"/>
      <c r="J225" s="28"/>
      <c r="K225" s="28"/>
      <c r="L225" s="28"/>
      <c r="M225" s="27"/>
      <c r="N225" s="50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12.75" customHeight="1">
      <c r="A226" s="28"/>
      <c r="B226" s="27"/>
      <c r="C226" s="27"/>
      <c r="D226" s="27"/>
      <c r="E226" s="27"/>
      <c r="F226" s="27"/>
      <c r="G226" s="49"/>
      <c r="H226" s="28"/>
      <c r="I226" s="28"/>
      <c r="J226" s="28"/>
      <c r="K226" s="28"/>
      <c r="L226" s="28"/>
      <c r="M226" s="27"/>
      <c r="N226" s="50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12.75" customHeight="1">
      <c r="A227" s="28"/>
      <c r="B227" s="27"/>
      <c r="C227" s="27"/>
      <c r="D227" s="27"/>
      <c r="E227" s="27"/>
      <c r="F227" s="27"/>
      <c r="G227" s="49"/>
      <c r="H227" s="28"/>
      <c r="I227" s="28"/>
      <c r="J227" s="28"/>
      <c r="K227" s="28"/>
      <c r="L227" s="28"/>
      <c r="M227" s="27"/>
      <c r="N227" s="50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12.75" customHeight="1">
      <c r="A228" s="28"/>
      <c r="B228" s="27"/>
      <c r="C228" s="27"/>
      <c r="D228" s="27"/>
      <c r="E228" s="27"/>
      <c r="F228" s="27"/>
      <c r="G228" s="49"/>
      <c r="H228" s="28"/>
      <c r="I228" s="28"/>
      <c r="J228" s="28"/>
      <c r="K228" s="28"/>
      <c r="L228" s="28"/>
      <c r="M228" s="27"/>
      <c r="N228" s="50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12.75" customHeight="1">
      <c r="A229" s="28"/>
      <c r="B229" s="27"/>
      <c r="C229" s="27"/>
      <c r="D229" s="27"/>
      <c r="E229" s="27"/>
      <c r="F229" s="27"/>
      <c r="G229" s="49"/>
      <c r="H229" s="28"/>
      <c r="I229" s="28"/>
      <c r="J229" s="28"/>
      <c r="K229" s="28"/>
      <c r="L229" s="28"/>
      <c r="M229" s="27"/>
      <c r="N229" s="50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12.75" customHeight="1">
      <c r="A230" s="28"/>
      <c r="B230" s="27"/>
      <c r="C230" s="27"/>
      <c r="D230" s="27"/>
      <c r="E230" s="27"/>
      <c r="F230" s="27"/>
      <c r="G230" s="49"/>
      <c r="H230" s="28"/>
      <c r="I230" s="28"/>
      <c r="J230" s="28"/>
      <c r="K230" s="28"/>
      <c r="L230" s="28"/>
      <c r="M230" s="27"/>
      <c r="N230" s="50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12.75" customHeight="1">
      <c r="A231" s="28"/>
      <c r="B231" s="27"/>
      <c r="C231" s="27"/>
      <c r="D231" s="27"/>
      <c r="E231" s="27"/>
      <c r="F231" s="27"/>
      <c r="G231" s="49"/>
      <c r="H231" s="28"/>
      <c r="I231" s="28"/>
      <c r="J231" s="28"/>
      <c r="K231" s="28"/>
      <c r="L231" s="28"/>
      <c r="M231" s="27"/>
      <c r="N231" s="50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12.75" customHeight="1">
      <c r="A232" s="28"/>
      <c r="B232" s="27"/>
      <c r="C232" s="27"/>
      <c r="D232" s="27"/>
      <c r="E232" s="27"/>
      <c r="F232" s="27"/>
      <c r="G232" s="49"/>
      <c r="H232" s="28"/>
      <c r="I232" s="28"/>
      <c r="J232" s="28"/>
      <c r="K232" s="28"/>
      <c r="L232" s="28"/>
      <c r="M232" s="27"/>
      <c r="N232" s="50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12.75" customHeight="1">
      <c r="A233" s="28"/>
      <c r="B233" s="27"/>
      <c r="C233" s="27"/>
      <c r="D233" s="27"/>
      <c r="E233" s="27"/>
      <c r="F233" s="27"/>
      <c r="G233" s="49"/>
      <c r="H233" s="28"/>
      <c r="I233" s="28"/>
      <c r="J233" s="28"/>
      <c r="K233" s="28"/>
      <c r="L233" s="28"/>
      <c r="M233" s="27"/>
      <c r="N233" s="50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12.75" customHeight="1">
      <c r="A234" s="28"/>
      <c r="B234" s="27"/>
      <c r="C234" s="27"/>
      <c r="D234" s="27"/>
      <c r="E234" s="27"/>
      <c r="F234" s="27"/>
      <c r="G234" s="49"/>
      <c r="H234" s="28"/>
      <c r="I234" s="28"/>
      <c r="J234" s="28"/>
      <c r="K234" s="28"/>
      <c r="L234" s="28"/>
      <c r="M234" s="27"/>
      <c r="N234" s="50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12.75" customHeight="1">
      <c r="A235" s="28"/>
      <c r="B235" s="27"/>
      <c r="C235" s="27"/>
      <c r="D235" s="27"/>
      <c r="E235" s="27"/>
      <c r="F235" s="27"/>
      <c r="G235" s="49"/>
      <c r="H235" s="28"/>
      <c r="I235" s="28"/>
      <c r="J235" s="28"/>
      <c r="K235" s="28"/>
      <c r="L235" s="28"/>
      <c r="M235" s="27"/>
      <c r="N235" s="50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12.75" customHeight="1">
      <c r="A236" s="28"/>
      <c r="B236" s="27"/>
      <c r="C236" s="27"/>
      <c r="D236" s="27"/>
      <c r="E236" s="27"/>
      <c r="F236" s="27"/>
      <c r="G236" s="49"/>
      <c r="H236" s="28"/>
      <c r="I236" s="28"/>
      <c r="J236" s="28"/>
      <c r="K236" s="28"/>
      <c r="L236" s="28"/>
      <c r="M236" s="27"/>
      <c r="N236" s="50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12.75" customHeight="1">
      <c r="A237" s="28"/>
      <c r="B237" s="27"/>
      <c r="C237" s="27"/>
      <c r="D237" s="27"/>
      <c r="E237" s="27"/>
      <c r="F237" s="27"/>
      <c r="G237" s="49"/>
      <c r="H237" s="28"/>
      <c r="I237" s="28"/>
      <c r="J237" s="28"/>
      <c r="K237" s="28"/>
      <c r="L237" s="28"/>
      <c r="M237" s="27"/>
      <c r="N237" s="50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12.75" customHeight="1">
      <c r="A238" s="28"/>
      <c r="B238" s="27"/>
      <c r="C238" s="27"/>
      <c r="D238" s="27"/>
      <c r="E238" s="27"/>
      <c r="F238" s="27"/>
      <c r="G238" s="49"/>
      <c r="H238" s="28"/>
      <c r="I238" s="28"/>
      <c r="J238" s="28"/>
      <c r="K238" s="28"/>
      <c r="L238" s="28"/>
      <c r="M238" s="27"/>
      <c r="N238" s="50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12.75" customHeight="1">
      <c r="A239" s="28"/>
      <c r="B239" s="27"/>
      <c r="C239" s="27"/>
      <c r="D239" s="27"/>
      <c r="E239" s="27"/>
      <c r="F239" s="27"/>
      <c r="G239" s="49"/>
      <c r="H239" s="28"/>
      <c r="I239" s="28"/>
      <c r="J239" s="28"/>
      <c r="K239" s="28"/>
      <c r="L239" s="28"/>
      <c r="M239" s="27"/>
      <c r="N239" s="50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12.75" customHeight="1">
      <c r="A240" s="28"/>
      <c r="B240" s="27"/>
      <c r="C240" s="27"/>
      <c r="D240" s="27"/>
      <c r="E240" s="27"/>
      <c r="F240" s="27"/>
      <c r="G240" s="49"/>
      <c r="H240" s="28"/>
      <c r="I240" s="28"/>
      <c r="J240" s="28"/>
      <c r="K240" s="28"/>
      <c r="L240" s="28"/>
      <c r="M240" s="27"/>
      <c r="N240" s="50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12.75" customHeight="1">
      <c r="A241" s="28"/>
      <c r="B241" s="27"/>
      <c r="C241" s="27"/>
      <c r="D241" s="27"/>
      <c r="E241" s="27"/>
      <c r="F241" s="27"/>
      <c r="G241" s="49"/>
      <c r="H241" s="28"/>
      <c r="I241" s="28"/>
      <c r="J241" s="28"/>
      <c r="K241" s="28"/>
      <c r="L241" s="28"/>
      <c r="M241" s="27"/>
      <c r="N241" s="50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12.75" customHeight="1">
      <c r="A242" s="28"/>
      <c r="B242" s="27"/>
      <c r="C242" s="27"/>
      <c r="D242" s="27"/>
      <c r="E242" s="27"/>
      <c r="F242" s="27"/>
      <c r="G242" s="49"/>
      <c r="H242" s="28"/>
      <c r="I242" s="28"/>
      <c r="J242" s="28"/>
      <c r="K242" s="28"/>
      <c r="L242" s="28"/>
      <c r="M242" s="27"/>
      <c r="N242" s="50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12.75" customHeight="1">
      <c r="A243" s="28"/>
      <c r="B243" s="27"/>
      <c r="C243" s="27"/>
      <c r="D243" s="27"/>
      <c r="E243" s="27"/>
      <c r="F243" s="27"/>
      <c r="G243" s="49"/>
      <c r="H243" s="28"/>
      <c r="I243" s="28"/>
      <c r="J243" s="28"/>
      <c r="K243" s="28"/>
      <c r="L243" s="28"/>
      <c r="M243" s="27"/>
      <c r="N243" s="50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12.75" customHeight="1">
      <c r="A244" s="28"/>
      <c r="B244" s="27"/>
      <c r="C244" s="27"/>
      <c r="D244" s="27"/>
      <c r="E244" s="27"/>
      <c r="F244" s="27"/>
      <c r="G244" s="49"/>
      <c r="H244" s="28"/>
      <c r="I244" s="28"/>
      <c r="J244" s="28"/>
      <c r="K244" s="28"/>
      <c r="L244" s="28"/>
      <c r="M244" s="27"/>
      <c r="N244" s="50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12.75" customHeight="1">
      <c r="A245" s="28"/>
      <c r="B245" s="27"/>
      <c r="C245" s="27"/>
      <c r="D245" s="27"/>
      <c r="E245" s="27"/>
      <c r="F245" s="27"/>
      <c r="G245" s="49"/>
      <c r="H245" s="28"/>
      <c r="I245" s="28"/>
      <c r="J245" s="28"/>
      <c r="K245" s="28"/>
      <c r="L245" s="28"/>
      <c r="M245" s="27"/>
      <c r="N245" s="50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12.75" customHeight="1">
      <c r="A246" s="28"/>
      <c r="B246" s="27"/>
      <c r="C246" s="27"/>
      <c r="D246" s="27"/>
      <c r="E246" s="27"/>
      <c r="F246" s="27"/>
      <c r="G246" s="49"/>
      <c r="H246" s="28"/>
      <c r="I246" s="28"/>
      <c r="J246" s="28"/>
      <c r="K246" s="28"/>
      <c r="L246" s="28"/>
      <c r="M246" s="27"/>
      <c r="N246" s="50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12.75" customHeight="1">
      <c r="A247" s="28"/>
      <c r="B247" s="27"/>
      <c r="C247" s="27"/>
      <c r="D247" s="27"/>
      <c r="E247" s="27"/>
      <c r="F247" s="27"/>
      <c r="G247" s="49"/>
      <c r="H247" s="28"/>
      <c r="I247" s="28"/>
      <c r="J247" s="28"/>
      <c r="K247" s="28"/>
      <c r="L247" s="28"/>
      <c r="M247" s="27"/>
      <c r="N247" s="50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12.75" customHeight="1">
      <c r="A248" s="28"/>
      <c r="B248" s="27"/>
      <c r="C248" s="27"/>
      <c r="D248" s="27"/>
      <c r="E248" s="27"/>
      <c r="F248" s="27"/>
      <c r="G248" s="49"/>
      <c r="H248" s="28"/>
      <c r="I248" s="28"/>
      <c r="J248" s="28"/>
      <c r="K248" s="28"/>
      <c r="L248" s="28"/>
      <c r="M248" s="27"/>
      <c r="N248" s="50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12.75" customHeight="1">
      <c r="A249" s="28"/>
      <c r="B249" s="27"/>
      <c r="C249" s="27"/>
      <c r="D249" s="27"/>
      <c r="E249" s="27"/>
      <c r="F249" s="27"/>
      <c r="G249" s="49"/>
      <c r="H249" s="28"/>
      <c r="I249" s="28"/>
      <c r="J249" s="28"/>
      <c r="K249" s="28"/>
      <c r="L249" s="28"/>
      <c r="M249" s="27"/>
      <c r="N249" s="50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12.75" customHeight="1">
      <c r="A250" s="28"/>
      <c r="B250" s="27"/>
      <c r="C250" s="27"/>
      <c r="D250" s="27"/>
      <c r="E250" s="27"/>
      <c r="F250" s="27"/>
      <c r="G250" s="49"/>
      <c r="H250" s="28"/>
      <c r="I250" s="28"/>
      <c r="J250" s="28"/>
      <c r="K250" s="28"/>
      <c r="L250" s="28"/>
      <c r="M250" s="27"/>
      <c r="N250" s="50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12.75" customHeight="1">
      <c r="A251" s="28"/>
      <c r="B251" s="27"/>
      <c r="C251" s="27"/>
      <c r="D251" s="27"/>
      <c r="E251" s="27"/>
      <c r="F251" s="27"/>
      <c r="G251" s="49"/>
      <c r="H251" s="28"/>
      <c r="I251" s="28"/>
      <c r="J251" s="28"/>
      <c r="K251" s="28"/>
      <c r="L251" s="28"/>
      <c r="M251" s="27"/>
      <c r="N251" s="50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12.75" customHeight="1">
      <c r="A252" s="28"/>
      <c r="B252" s="27"/>
      <c r="C252" s="27"/>
      <c r="D252" s="27"/>
      <c r="E252" s="27"/>
      <c r="F252" s="27"/>
      <c r="G252" s="49"/>
      <c r="H252" s="28"/>
      <c r="I252" s="28"/>
      <c r="J252" s="28"/>
      <c r="K252" s="28"/>
      <c r="L252" s="28"/>
      <c r="M252" s="27"/>
      <c r="N252" s="50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12.75" customHeight="1">
      <c r="A253" s="28"/>
      <c r="B253" s="27"/>
      <c r="C253" s="27"/>
      <c r="D253" s="27"/>
      <c r="E253" s="27"/>
      <c r="F253" s="27"/>
      <c r="G253" s="49"/>
      <c r="H253" s="28"/>
      <c r="I253" s="28"/>
      <c r="J253" s="28"/>
      <c r="K253" s="28"/>
      <c r="L253" s="28"/>
      <c r="M253" s="27"/>
      <c r="N253" s="50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12.75" customHeight="1">
      <c r="A254" s="28"/>
      <c r="B254" s="27"/>
      <c r="C254" s="27"/>
      <c r="D254" s="27"/>
      <c r="E254" s="27"/>
      <c r="F254" s="27"/>
      <c r="G254" s="49"/>
      <c r="H254" s="28"/>
      <c r="I254" s="28"/>
      <c r="J254" s="28"/>
      <c r="K254" s="28"/>
      <c r="L254" s="28"/>
      <c r="M254" s="27"/>
      <c r="N254" s="50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12.75" customHeight="1">
      <c r="A255" s="28"/>
      <c r="B255" s="27"/>
      <c r="C255" s="27"/>
      <c r="D255" s="27"/>
      <c r="E255" s="27"/>
      <c r="F255" s="27"/>
      <c r="G255" s="49"/>
      <c r="H255" s="28"/>
      <c r="I255" s="28"/>
      <c r="J255" s="28"/>
      <c r="K255" s="28"/>
      <c r="L255" s="28"/>
      <c r="M255" s="27"/>
      <c r="N255" s="50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12.75" customHeight="1">
      <c r="A256" s="28"/>
      <c r="B256" s="27"/>
      <c r="C256" s="27"/>
      <c r="D256" s="27"/>
      <c r="E256" s="27"/>
      <c r="F256" s="27"/>
      <c r="G256" s="49"/>
      <c r="H256" s="28"/>
      <c r="I256" s="28"/>
      <c r="J256" s="28"/>
      <c r="K256" s="28"/>
      <c r="L256" s="28"/>
      <c r="M256" s="27"/>
      <c r="N256" s="50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12.75" customHeight="1">
      <c r="A257" s="28"/>
      <c r="B257" s="27"/>
      <c r="C257" s="27"/>
      <c r="D257" s="27"/>
      <c r="E257" s="27"/>
      <c r="F257" s="27"/>
      <c r="G257" s="49"/>
      <c r="H257" s="28"/>
      <c r="I257" s="28"/>
      <c r="J257" s="28"/>
      <c r="K257" s="28"/>
      <c r="L257" s="28"/>
      <c r="M257" s="27"/>
      <c r="N257" s="50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12.75" customHeight="1">
      <c r="A258" s="28"/>
      <c r="B258" s="27"/>
      <c r="C258" s="27"/>
      <c r="D258" s="27"/>
      <c r="E258" s="27"/>
      <c r="F258" s="27"/>
      <c r="G258" s="49"/>
      <c r="H258" s="28"/>
      <c r="I258" s="28"/>
      <c r="J258" s="28"/>
      <c r="K258" s="28"/>
      <c r="L258" s="28"/>
      <c r="M258" s="27"/>
      <c r="N258" s="50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12.75" customHeight="1">
      <c r="A259" s="28"/>
      <c r="B259" s="27"/>
      <c r="C259" s="27"/>
      <c r="D259" s="27"/>
      <c r="E259" s="27"/>
      <c r="F259" s="27"/>
      <c r="G259" s="49"/>
      <c r="H259" s="28"/>
      <c r="I259" s="28"/>
      <c r="J259" s="28"/>
      <c r="K259" s="28"/>
      <c r="L259" s="28"/>
      <c r="M259" s="27"/>
      <c r="N259" s="50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12.75" customHeight="1">
      <c r="A260" s="28"/>
      <c r="B260" s="27"/>
      <c r="C260" s="27"/>
      <c r="D260" s="27"/>
      <c r="E260" s="27"/>
      <c r="F260" s="27"/>
      <c r="G260" s="49"/>
      <c r="H260" s="28"/>
      <c r="I260" s="28"/>
      <c r="J260" s="28"/>
      <c r="K260" s="28"/>
      <c r="L260" s="28"/>
      <c r="M260" s="27"/>
      <c r="N260" s="50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12.75" customHeight="1">
      <c r="A261" s="28"/>
      <c r="B261" s="27"/>
      <c r="C261" s="27"/>
      <c r="D261" s="27"/>
      <c r="E261" s="27"/>
      <c r="F261" s="27"/>
      <c r="G261" s="49"/>
      <c r="H261" s="28"/>
      <c r="I261" s="28"/>
      <c r="J261" s="28"/>
      <c r="K261" s="28"/>
      <c r="L261" s="28"/>
      <c r="M261" s="27"/>
      <c r="N261" s="50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12.75" customHeight="1">
      <c r="A262" s="28"/>
      <c r="B262" s="27"/>
      <c r="C262" s="27"/>
      <c r="D262" s="27"/>
      <c r="E262" s="27"/>
      <c r="F262" s="27"/>
      <c r="G262" s="49"/>
      <c r="H262" s="28"/>
      <c r="I262" s="28"/>
      <c r="J262" s="28"/>
      <c r="K262" s="28"/>
      <c r="L262" s="28"/>
      <c r="M262" s="27"/>
      <c r="N262" s="50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12.75" customHeight="1">
      <c r="A263" s="28"/>
      <c r="B263" s="27"/>
      <c r="C263" s="27"/>
      <c r="D263" s="27"/>
      <c r="E263" s="27"/>
      <c r="F263" s="27"/>
      <c r="G263" s="49"/>
      <c r="H263" s="28"/>
      <c r="I263" s="28"/>
      <c r="J263" s="28"/>
      <c r="K263" s="28"/>
      <c r="L263" s="28"/>
      <c r="M263" s="27"/>
      <c r="N263" s="50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12.75" customHeight="1">
      <c r="A264" s="28"/>
      <c r="B264" s="27"/>
      <c r="C264" s="27"/>
      <c r="D264" s="27"/>
      <c r="E264" s="27"/>
      <c r="F264" s="27"/>
      <c r="G264" s="49"/>
      <c r="H264" s="28"/>
      <c r="I264" s="28"/>
      <c r="J264" s="28"/>
      <c r="K264" s="28"/>
      <c r="L264" s="28"/>
      <c r="M264" s="27"/>
      <c r="N264" s="50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12.75" customHeight="1">
      <c r="A265" s="28"/>
      <c r="B265" s="27"/>
      <c r="C265" s="27"/>
      <c r="D265" s="27"/>
      <c r="E265" s="27"/>
      <c r="F265" s="27"/>
      <c r="G265" s="49"/>
      <c r="H265" s="28"/>
      <c r="I265" s="28"/>
      <c r="J265" s="28"/>
      <c r="K265" s="28"/>
      <c r="L265" s="28"/>
      <c r="M265" s="27"/>
      <c r="N265" s="50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12.75" customHeight="1">
      <c r="A266" s="28"/>
      <c r="B266" s="27"/>
      <c r="C266" s="27"/>
      <c r="D266" s="27"/>
      <c r="E266" s="27"/>
      <c r="F266" s="27"/>
      <c r="G266" s="49"/>
      <c r="H266" s="28"/>
      <c r="I266" s="28"/>
      <c r="J266" s="28"/>
      <c r="K266" s="28"/>
      <c r="L266" s="28"/>
      <c r="M266" s="27"/>
      <c r="N266" s="50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12.75" customHeight="1">
      <c r="A267" s="28"/>
      <c r="B267" s="27"/>
      <c r="C267" s="27"/>
      <c r="D267" s="27"/>
      <c r="E267" s="27"/>
      <c r="F267" s="27"/>
      <c r="G267" s="49"/>
      <c r="H267" s="28"/>
      <c r="I267" s="28"/>
      <c r="J267" s="28"/>
      <c r="K267" s="28"/>
      <c r="L267" s="28"/>
      <c r="M267" s="27"/>
      <c r="N267" s="50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12.75" customHeight="1">
      <c r="A268" s="28"/>
      <c r="B268" s="27"/>
      <c r="C268" s="27"/>
      <c r="D268" s="27"/>
      <c r="E268" s="27"/>
      <c r="F268" s="27"/>
      <c r="G268" s="49"/>
      <c r="H268" s="28"/>
      <c r="I268" s="28"/>
      <c r="J268" s="28"/>
      <c r="K268" s="28"/>
      <c r="L268" s="28"/>
      <c r="M268" s="27"/>
      <c r="N268" s="50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12.75" customHeight="1">
      <c r="A269" s="28"/>
      <c r="B269" s="27"/>
      <c r="C269" s="27"/>
      <c r="D269" s="27"/>
      <c r="E269" s="27"/>
      <c r="F269" s="27"/>
      <c r="G269" s="49"/>
      <c r="H269" s="28"/>
      <c r="I269" s="28"/>
      <c r="J269" s="28"/>
      <c r="K269" s="28"/>
      <c r="L269" s="28"/>
      <c r="M269" s="27"/>
      <c r="N269" s="50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12.75" customHeight="1">
      <c r="A270" s="28"/>
      <c r="B270" s="27"/>
      <c r="C270" s="27"/>
      <c r="D270" s="27"/>
      <c r="E270" s="27"/>
      <c r="F270" s="27"/>
      <c r="G270" s="49"/>
      <c r="H270" s="28"/>
      <c r="I270" s="28"/>
      <c r="J270" s="28"/>
      <c r="K270" s="28"/>
      <c r="L270" s="28"/>
      <c r="M270" s="27"/>
      <c r="N270" s="50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12.75" customHeight="1">
      <c r="A271" s="28"/>
      <c r="B271" s="27"/>
      <c r="C271" s="27"/>
      <c r="D271" s="27"/>
      <c r="E271" s="27"/>
      <c r="F271" s="27"/>
      <c r="G271" s="49"/>
      <c r="H271" s="28"/>
      <c r="I271" s="28"/>
      <c r="J271" s="28"/>
      <c r="K271" s="28"/>
      <c r="L271" s="28"/>
      <c r="M271" s="27"/>
      <c r="N271" s="50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12.75" customHeight="1">
      <c r="A272" s="28"/>
      <c r="B272" s="27"/>
      <c r="C272" s="27"/>
      <c r="D272" s="27"/>
      <c r="E272" s="27"/>
      <c r="F272" s="27"/>
      <c r="G272" s="49"/>
      <c r="H272" s="28"/>
      <c r="I272" s="28"/>
      <c r="J272" s="28"/>
      <c r="K272" s="28"/>
      <c r="L272" s="28"/>
      <c r="M272" s="27"/>
      <c r="N272" s="50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12.75" customHeight="1">
      <c r="A273" s="28"/>
      <c r="B273" s="27"/>
      <c r="C273" s="27"/>
      <c r="D273" s="27"/>
      <c r="E273" s="27"/>
      <c r="F273" s="27"/>
      <c r="G273" s="49"/>
      <c r="H273" s="28"/>
      <c r="I273" s="28"/>
      <c r="J273" s="28"/>
      <c r="K273" s="28"/>
      <c r="L273" s="28"/>
      <c r="M273" s="27"/>
      <c r="N273" s="50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12.75" customHeight="1">
      <c r="A274" s="28"/>
      <c r="B274" s="27"/>
      <c r="C274" s="27"/>
      <c r="D274" s="27"/>
      <c r="E274" s="27"/>
      <c r="F274" s="27"/>
      <c r="G274" s="49"/>
      <c r="H274" s="28"/>
      <c r="I274" s="28"/>
      <c r="J274" s="28"/>
      <c r="K274" s="28"/>
      <c r="L274" s="28"/>
      <c r="M274" s="27"/>
      <c r="N274" s="50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12.75" customHeight="1">
      <c r="A275" s="28"/>
      <c r="B275" s="27"/>
      <c r="C275" s="27"/>
      <c r="D275" s="27"/>
      <c r="E275" s="27"/>
      <c r="F275" s="27"/>
      <c r="G275" s="49"/>
      <c r="H275" s="28"/>
      <c r="I275" s="28"/>
      <c r="J275" s="28"/>
      <c r="K275" s="28"/>
      <c r="L275" s="28"/>
      <c r="M275" s="27"/>
      <c r="N275" s="50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12.75" customHeight="1">
      <c r="A276" s="28"/>
      <c r="B276" s="27"/>
      <c r="C276" s="27"/>
      <c r="D276" s="27"/>
      <c r="E276" s="27"/>
      <c r="F276" s="27"/>
      <c r="G276" s="49"/>
      <c r="H276" s="28"/>
      <c r="I276" s="28"/>
      <c r="J276" s="28"/>
      <c r="K276" s="28"/>
      <c r="L276" s="28"/>
      <c r="M276" s="27"/>
      <c r="N276" s="50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12.75" customHeight="1">
      <c r="A277" s="28"/>
      <c r="B277" s="27"/>
      <c r="C277" s="27"/>
      <c r="D277" s="27"/>
      <c r="E277" s="27"/>
      <c r="F277" s="27"/>
      <c r="G277" s="49"/>
      <c r="H277" s="28"/>
      <c r="I277" s="28"/>
      <c r="J277" s="28"/>
      <c r="K277" s="28"/>
      <c r="L277" s="28"/>
      <c r="M277" s="27"/>
      <c r="N277" s="50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12.75" customHeight="1">
      <c r="A278" s="28"/>
      <c r="B278" s="27"/>
      <c r="C278" s="27"/>
      <c r="D278" s="27"/>
      <c r="E278" s="27"/>
      <c r="F278" s="27"/>
      <c r="G278" s="49"/>
      <c r="H278" s="28"/>
      <c r="I278" s="28"/>
      <c r="J278" s="28"/>
      <c r="K278" s="28"/>
      <c r="L278" s="28"/>
      <c r="M278" s="27"/>
      <c r="N278" s="50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12.75" customHeight="1">
      <c r="A279" s="28"/>
      <c r="B279" s="27"/>
      <c r="C279" s="27"/>
      <c r="D279" s="27"/>
      <c r="E279" s="27"/>
      <c r="F279" s="27"/>
      <c r="G279" s="49"/>
      <c r="H279" s="28"/>
      <c r="I279" s="28"/>
      <c r="J279" s="28"/>
      <c r="K279" s="28"/>
      <c r="L279" s="28"/>
      <c r="M279" s="27"/>
      <c r="N279" s="50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12.75" customHeight="1">
      <c r="A280" s="28"/>
      <c r="B280" s="27"/>
      <c r="C280" s="27"/>
      <c r="D280" s="27"/>
      <c r="E280" s="27"/>
      <c r="F280" s="27"/>
      <c r="G280" s="49"/>
      <c r="H280" s="28"/>
      <c r="I280" s="28"/>
      <c r="J280" s="28"/>
      <c r="K280" s="28"/>
      <c r="L280" s="28"/>
      <c r="M280" s="27"/>
      <c r="N280" s="50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12.75" customHeight="1">
      <c r="A281" s="28"/>
      <c r="B281" s="27"/>
      <c r="C281" s="27"/>
      <c r="D281" s="27"/>
      <c r="E281" s="27"/>
      <c r="F281" s="27"/>
      <c r="G281" s="49"/>
      <c r="H281" s="28"/>
      <c r="I281" s="28"/>
      <c r="J281" s="28"/>
      <c r="K281" s="28"/>
      <c r="L281" s="28"/>
      <c r="M281" s="27"/>
      <c r="N281" s="50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12.75" customHeight="1">
      <c r="A282" s="28"/>
      <c r="B282" s="27"/>
      <c r="C282" s="27"/>
      <c r="D282" s="27"/>
      <c r="E282" s="27"/>
      <c r="F282" s="27"/>
      <c r="G282" s="49"/>
      <c r="H282" s="28"/>
      <c r="I282" s="28"/>
      <c r="J282" s="28"/>
      <c r="K282" s="28"/>
      <c r="L282" s="28"/>
      <c r="M282" s="27"/>
      <c r="N282" s="50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12.75" customHeight="1">
      <c r="A283" s="28"/>
      <c r="B283" s="27"/>
      <c r="C283" s="27"/>
      <c r="D283" s="27"/>
      <c r="E283" s="27"/>
      <c r="F283" s="27"/>
      <c r="G283" s="49"/>
      <c r="H283" s="28"/>
      <c r="I283" s="28"/>
      <c r="J283" s="28"/>
      <c r="K283" s="28"/>
      <c r="L283" s="28"/>
      <c r="M283" s="27"/>
      <c r="N283" s="50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12.75" customHeight="1">
      <c r="A284" s="28"/>
      <c r="B284" s="27"/>
      <c r="C284" s="27"/>
      <c r="D284" s="27"/>
      <c r="E284" s="27"/>
      <c r="F284" s="27"/>
      <c r="G284" s="49"/>
      <c r="H284" s="28"/>
      <c r="I284" s="28"/>
      <c r="J284" s="28"/>
      <c r="K284" s="28"/>
      <c r="L284" s="28"/>
      <c r="M284" s="27"/>
      <c r="N284" s="50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12.75" customHeight="1">
      <c r="A285" s="28"/>
      <c r="B285" s="27"/>
      <c r="C285" s="27"/>
      <c r="D285" s="27"/>
      <c r="E285" s="27"/>
      <c r="F285" s="27"/>
      <c r="G285" s="49"/>
      <c r="H285" s="28"/>
      <c r="I285" s="28"/>
      <c r="J285" s="28"/>
      <c r="K285" s="28"/>
      <c r="L285" s="28"/>
      <c r="M285" s="27"/>
      <c r="N285" s="50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12.75" customHeight="1">
      <c r="A286" s="28"/>
      <c r="B286" s="27"/>
      <c r="C286" s="27"/>
      <c r="D286" s="27"/>
      <c r="E286" s="27"/>
      <c r="F286" s="27"/>
      <c r="G286" s="49"/>
      <c r="H286" s="28"/>
      <c r="I286" s="28"/>
      <c r="J286" s="28"/>
      <c r="K286" s="28"/>
      <c r="L286" s="28"/>
      <c r="M286" s="27"/>
      <c r="N286" s="50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12.75" customHeight="1">
      <c r="A287" s="28"/>
      <c r="B287" s="27"/>
      <c r="C287" s="27"/>
      <c r="D287" s="27"/>
      <c r="E287" s="27"/>
      <c r="F287" s="27"/>
      <c r="G287" s="49"/>
      <c r="H287" s="28"/>
      <c r="I287" s="28"/>
      <c r="J287" s="28"/>
      <c r="K287" s="28"/>
      <c r="L287" s="28"/>
      <c r="M287" s="27"/>
      <c r="N287" s="50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12.75" customHeight="1">
      <c r="A288" s="28"/>
      <c r="B288" s="27"/>
      <c r="C288" s="27"/>
      <c r="D288" s="27"/>
      <c r="E288" s="27"/>
      <c r="F288" s="27"/>
      <c r="G288" s="49"/>
      <c r="H288" s="28"/>
      <c r="I288" s="28"/>
      <c r="J288" s="28"/>
      <c r="K288" s="28"/>
      <c r="L288" s="28"/>
      <c r="M288" s="27"/>
      <c r="N288" s="50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12.75" customHeight="1">
      <c r="A289" s="28"/>
      <c r="B289" s="27"/>
      <c r="C289" s="27"/>
      <c r="D289" s="27"/>
      <c r="E289" s="27"/>
      <c r="F289" s="27"/>
      <c r="G289" s="49"/>
      <c r="H289" s="28"/>
      <c r="I289" s="28"/>
      <c r="J289" s="28"/>
      <c r="K289" s="28"/>
      <c r="L289" s="28"/>
      <c r="M289" s="27"/>
      <c r="N289" s="50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12.75" customHeight="1">
      <c r="A290" s="28"/>
      <c r="B290" s="27"/>
      <c r="C290" s="27"/>
      <c r="D290" s="27"/>
      <c r="E290" s="27"/>
      <c r="F290" s="27"/>
      <c r="G290" s="49"/>
      <c r="H290" s="28"/>
      <c r="I290" s="28"/>
      <c r="J290" s="28"/>
      <c r="K290" s="28"/>
      <c r="L290" s="28"/>
      <c r="M290" s="27"/>
      <c r="N290" s="50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12.75" customHeight="1">
      <c r="A291" s="28"/>
      <c r="B291" s="27"/>
      <c r="C291" s="27"/>
      <c r="D291" s="27"/>
      <c r="E291" s="27"/>
      <c r="F291" s="27"/>
      <c r="G291" s="49"/>
      <c r="H291" s="28"/>
      <c r="I291" s="28"/>
      <c r="J291" s="28"/>
      <c r="K291" s="28"/>
      <c r="L291" s="28"/>
      <c r="M291" s="27"/>
      <c r="N291" s="50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12.75" customHeight="1">
      <c r="A292" s="28"/>
      <c r="B292" s="27"/>
      <c r="C292" s="27"/>
      <c r="D292" s="27"/>
      <c r="E292" s="27"/>
      <c r="F292" s="27"/>
      <c r="G292" s="49"/>
      <c r="H292" s="28"/>
      <c r="I292" s="28"/>
      <c r="J292" s="28"/>
      <c r="K292" s="28"/>
      <c r="L292" s="28"/>
      <c r="M292" s="27"/>
      <c r="N292" s="50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12.75" customHeight="1">
      <c r="A293" s="28"/>
      <c r="B293" s="27"/>
      <c r="C293" s="27"/>
      <c r="D293" s="27"/>
      <c r="E293" s="27"/>
      <c r="F293" s="27"/>
      <c r="G293" s="49"/>
      <c r="H293" s="28"/>
      <c r="I293" s="28"/>
      <c r="J293" s="28"/>
      <c r="K293" s="28"/>
      <c r="L293" s="28"/>
      <c r="M293" s="27"/>
      <c r="N293" s="50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12.75" customHeight="1">
      <c r="A294" s="28"/>
      <c r="B294" s="27"/>
      <c r="C294" s="27"/>
      <c r="D294" s="27"/>
      <c r="E294" s="27"/>
      <c r="F294" s="27"/>
      <c r="G294" s="49"/>
      <c r="H294" s="28"/>
      <c r="I294" s="28"/>
      <c r="J294" s="28"/>
      <c r="K294" s="28"/>
      <c r="L294" s="28"/>
      <c r="M294" s="27"/>
      <c r="N294" s="50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12.75" customHeight="1">
      <c r="A295" s="28"/>
      <c r="B295" s="27"/>
      <c r="C295" s="27"/>
      <c r="D295" s="27"/>
      <c r="E295" s="27"/>
      <c r="F295" s="27"/>
      <c r="G295" s="49"/>
      <c r="H295" s="28"/>
      <c r="I295" s="28"/>
      <c r="J295" s="28"/>
      <c r="K295" s="28"/>
      <c r="L295" s="28"/>
      <c r="M295" s="27"/>
      <c r="N295" s="50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12.75" customHeight="1">
      <c r="A296" s="28"/>
      <c r="B296" s="27"/>
      <c r="C296" s="27"/>
      <c r="D296" s="27"/>
      <c r="E296" s="27"/>
      <c r="F296" s="27"/>
      <c r="G296" s="49"/>
      <c r="H296" s="28"/>
      <c r="I296" s="28"/>
      <c r="J296" s="28"/>
      <c r="K296" s="28"/>
      <c r="L296" s="28"/>
      <c r="M296" s="27"/>
      <c r="N296" s="50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12.75" customHeight="1">
      <c r="A297" s="28"/>
      <c r="B297" s="27"/>
      <c r="C297" s="27"/>
      <c r="D297" s="27"/>
      <c r="E297" s="27"/>
      <c r="F297" s="27"/>
      <c r="G297" s="49"/>
      <c r="H297" s="28"/>
      <c r="I297" s="28"/>
      <c r="J297" s="28"/>
      <c r="K297" s="28"/>
      <c r="L297" s="28"/>
      <c r="M297" s="27"/>
      <c r="N297" s="50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12.75" customHeight="1">
      <c r="A298" s="28"/>
      <c r="B298" s="27"/>
      <c r="C298" s="27"/>
      <c r="D298" s="27"/>
      <c r="E298" s="27"/>
      <c r="F298" s="27"/>
      <c r="G298" s="49"/>
      <c r="H298" s="28"/>
      <c r="I298" s="28"/>
      <c r="J298" s="28"/>
      <c r="K298" s="28"/>
      <c r="L298" s="28"/>
      <c r="M298" s="27"/>
      <c r="N298" s="50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12.75" customHeight="1">
      <c r="A299" s="28"/>
      <c r="B299" s="27"/>
      <c r="C299" s="27"/>
      <c r="D299" s="27"/>
      <c r="E299" s="27"/>
      <c r="F299" s="27"/>
      <c r="G299" s="49"/>
      <c r="H299" s="28"/>
      <c r="I299" s="28"/>
      <c r="J299" s="28"/>
      <c r="K299" s="28"/>
      <c r="L299" s="28"/>
      <c r="M299" s="27"/>
      <c r="N299" s="50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12.75" customHeight="1">
      <c r="A300" s="28"/>
      <c r="B300" s="27"/>
      <c r="C300" s="27"/>
      <c r="D300" s="27"/>
      <c r="E300" s="27"/>
      <c r="F300" s="27"/>
      <c r="G300" s="49"/>
      <c r="H300" s="28"/>
      <c r="I300" s="28"/>
      <c r="J300" s="28"/>
      <c r="K300" s="28"/>
      <c r="L300" s="28"/>
      <c r="M300" s="27"/>
      <c r="N300" s="50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12.75" customHeight="1">
      <c r="A301" s="28"/>
      <c r="B301" s="27"/>
      <c r="C301" s="27"/>
      <c r="D301" s="27"/>
      <c r="E301" s="27"/>
      <c r="F301" s="27"/>
      <c r="G301" s="49"/>
      <c r="H301" s="28"/>
      <c r="I301" s="28"/>
      <c r="J301" s="28"/>
      <c r="K301" s="28"/>
      <c r="L301" s="28"/>
      <c r="M301" s="27"/>
      <c r="N301" s="50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12.75" customHeight="1">
      <c r="A302" s="28"/>
      <c r="B302" s="27"/>
      <c r="C302" s="27"/>
      <c r="D302" s="27"/>
      <c r="E302" s="27"/>
      <c r="F302" s="27"/>
      <c r="G302" s="49"/>
      <c r="H302" s="28"/>
      <c r="I302" s="28"/>
      <c r="J302" s="28"/>
      <c r="K302" s="28"/>
      <c r="L302" s="28"/>
      <c r="M302" s="27"/>
      <c r="N302" s="50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12.75" customHeight="1">
      <c r="A303" s="28"/>
      <c r="B303" s="27"/>
      <c r="C303" s="27"/>
      <c r="D303" s="27"/>
      <c r="E303" s="27"/>
      <c r="F303" s="27"/>
      <c r="G303" s="49"/>
      <c r="H303" s="28"/>
      <c r="I303" s="28"/>
      <c r="J303" s="28"/>
      <c r="K303" s="28"/>
      <c r="L303" s="28"/>
      <c r="M303" s="27"/>
      <c r="N303" s="50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12.75" customHeight="1">
      <c r="A304" s="28"/>
      <c r="B304" s="27"/>
      <c r="C304" s="27"/>
      <c r="D304" s="27"/>
      <c r="E304" s="27"/>
      <c r="F304" s="27"/>
      <c r="G304" s="49"/>
      <c r="H304" s="28"/>
      <c r="I304" s="28"/>
      <c r="J304" s="28"/>
      <c r="K304" s="28"/>
      <c r="L304" s="28"/>
      <c r="M304" s="27"/>
      <c r="N304" s="50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12.75" customHeight="1">
      <c r="A305" s="28"/>
      <c r="B305" s="27"/>
      <c r="C305" s="27"/>
      <c r="D305" s="27"/>
      <c r="E305" s="27"/>
      <c r="F305" s="27"/>
      <c r="G305" s="49"/>
      <c r="H305" s="28"/>
      <c r="I305" s="28"/>
      <c r="J305" s="28"/>
      <c r="K305" s="28"/>
      <c r="L305" s="28"/>
      <c r="M305" s="27"/>
      <c r="N305" s="50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12.75" customHeight="1">
      <c r="A306" s="28"/>
      <c r="B306" s="27"/>
      <c r="C306" s="27"/>
      <c r="D306" s="27"/>
      <c r="E306" s="27"/>
      <c r="F306" s="27"/>
      <c r="G306" s="49"/>
      <c r="H306" s="28"/>
      <c r="I306" s="28"/>
      <c r="J306" s="28"/>
      <c r="K306" s="28"/>
      <c r="L306" s="28"/>
      <c r="M306" s="27"/>
      <c r="N306" s="50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12.75" customHeight="1">
      <c r="A307" s="28"/>
      <c r="B307" s="27"/>
      <c r="C307" s="27"/>
      <c r="D307" s="27"/>
      <c r="E307" s="27"/>
      <c r="F307" s="27"/>
      <c r="G307" s="49"/>
      <c r="H307" s="28"/>
      <c r="I307" s="28"/>
      <c r="J307" s="28"/>
      <c r="K307" s="28"/>
      <c r="L307" s="28"/>
      <c r="M307" s="27"/>
      <c r="N307" s="50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12.75" customHeight="1">
      <c r="A308" s="28"/>
      <c r="B308" s="27"/>
      <c r="C308" s="27"/>
      <c r="D308" s="27"/>
      <c r="E308" s="27"/>
      <c r="F308" s="27"/>
      <c r="G308" s="49"/>
      <c r="H308" s="28"/>
      <c r="I308" s="28"/>
      <c r="J308" s="28"/>
      <c r="K308" s="28"/>
      <c r="L308" s="28"/>
      <c r="M308" s="27"/>
      <c r="N308" s="50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12.75" customHeight="1">
      <c r="A309" s="28"/>
      <c r="B309" s="27"/>
      <c r="C309" s="27"/>
      <c r="D309" s="27"/>
      <c r="E309" s="27"/>
      <c r="F309" s="27"/>
      <c r="G309" s="49"/>
      <c r="H309" s="28"/>
      <c r="I309" s="28"/>
      <c r="J309" s="28"/>
      <c r="K309" s="28"/>
      <c r="L309" s="28"/>
      <c r="M309" s="27"/>
      <c r="N309" s="50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12.75" customHeight="1">
      <c r="A310" s="28"/>
      <c r="B310" s="27"/>
      <c r="C310" s="27"/>
      <c r="D310" s="27"/>
      <c r="E310" s="27"/>
      <c r="F310" s="27"/>
      <c r="G310" s="49"/>
      <c r="H310" s="28"/>
      <c r="I310" s="28"/>
      <c r="J310" s="28"/>
      <c r="K310" s="28"/>
      <c r="L310" s="28"/>
      <c r="M310" s="27"/>
      <c r="N310" s="50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12.75" customHeight="1">
      <c r="A311" s="28"/>
      <c r="B311" s="27"/>
      <c r="C311" s="27"/>
      <c r="D311" s="27"/>
      <c r="E311" s="27"/>
      <c r="F311" s="27"/>
      <c r="G311" s="49"/>
      <c r="H311" s="28"/>
      <c r="I311" s="28"/>
      <c r="J311" s="28"/>
      <c r="K311" s="28"/>
      <c r="L311" s="28"/>
      <c r="M311" s="27"/>
      <c r="N311" s="50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12.75" customHeight="1">
      <c r="A312" s="28"/>
      <c r="B312" s="27"/>
      <c r="C312" s="27"/>
      <c r="D312" s="27"/>
      <c r="E312" s="27"/>
      <c r="F312" s="27"/>
      <c r="G312" s="49"/>
      <c r="H312" s="28"/>
      <c r="I312" s="28"/>
      <c r="J312" s="28"/>
      <c r="K312" s="28"/>
      <c r="L312" s="28"/>
      <c r="M312" s="27"/>
      <c r="N312" s="50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12.75" customHeight="1">
      <c r="A313" s="28"/>
      <c r="B313" s="27"/>
      <c r="C313" s="27"/>
      <c r="D313" s="27"/>
      <c r="E313" s="27"/>
      <c r="F313" s="27"/>
      <c r="G313" s="49"/>
      <c r="H313" s="28"/>
      <c r="I313" s="28"/>
      <c r="J313" s="28"/>
      <c r="K313" s="28"/>
      <c r="L313" s="28"/>
      <c r="M313" s="27"/>
      <c r="N313" s="50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12.75" customHeight="1">
      <c r="A314" s="28"/>
      <c r="B314" s="27"/>
      <c r="C314" s="27"/>
      <c r="D314" s="27"/>
      <c r="E314" s="27"/>
      <c r="F314" s="27"/>
      <c r="G314" s="49"/>
      <c r="H314" s="28"/>
      <c r="I314" s="28"/>
      <c r="J314" s="28"/>
      <c r="K314" s="28"/>
      <c r="L314" s="28"/>
      <c r="M314" s="27"/>
      <c r="N314" s="50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12.75" customHeight="1">
      <c r="A315" s="28"/>
      <c r="B315" s="27"/>
      <c r="C315" s="27"/>
      <c r="D315" s="27"/>
      <c r="E315" s="27"/>
      <c r="F315" s="27"/>
      <c r="G315" s="49"/>
      <c r="H315" s="28"/>
      <c r="I315" s="28"/>
      <c r="J315" s="28"/>
      <c r="K315" s="28"/>
      <c r="L315" s="28"/>
      <c r="M315" s="27"/>
      <c r="N315" s="50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12.75" customHeight="1">
      <c r="A316" s="28"/>
      <c r="B316" s="27"/>
      <c r="C316" s="27"/>
      <c r="D316" s="27"/>
      <c r="E316" s="27"/>
      <c r="F316" s="27"/>
      <c r="G316" s="49"/>
      <c r="H316" s="28"/>
      <c r="I316" s="28"/>
      <c r="J316" s="28"/>
      <c r="K316" s="28"/>
      <c r="L316" s="28"/>
      <c r="M316" s="27"/>
      <c r="N316" s="50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12.75" customHeight="1">
      <c r="A317" s="28"/>
      <c r="B317" s="27"/>
      <c r="C317" s="27"/>
      <c r="D317" s="27"/>
      <c r="E317" s="27"/>
      <c r="F317" s="27"/>
      <c r="G317" s="49"/>
      <c r="H317" s="28"/>
      <c r="I317" s="28"/>
      <c r="J317" s="28"/>
      <c r="K317" s="28"/>
      <c r="L317" s="28"/>
      <c r="M317" s="27"/>
      <c r="N317" s="50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12.75" customHeight="1">
      <c r="A318" s="28"/>
      <c r="B318" s="27"/>
      <c r="C318" s="27"/>
      <c r="D318" s="27"/>
      <c r="E318" s="27"/>
      <c r="F318" s="27"/>
      <c r="G318" s="49"/>
      <c r="H318" s="28"/>
      <c r="I318" s="28"/>
      <c r="J318" s="28"/>
      <c r="K318" s="28"/>
      <c r="L318" s="28"/>
      <c r="M318" s="27"/>
      <c r="N318" s="50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12.75" customHeight="1">
      <c r="A319" s="28"/>
      <c r="B319" s="27"/>
      <c r="C319" s="27"/>
      <c r="D319" s="27"/>
      <c r="E319" s="27"/>
      <c r="F319" s="27"/>
      <c r="G319" s="49"/>
      <c r="H319" s="28"/>
      <c r="I319" s="28"/>
      <c r="J319" s="28"/>
      <c r="K319" s="28"/>
      <c r="L319" s="28"/>
      <c r="M319" s="27"/>
      <c r="N319" s="50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12.75" customHeight="1">
      <c r="A320" s="28"/>
      <c r="B320" s="27"/>
      <c r="C320" s="27"/>
      <c r="D320" s="27"/>
      <c r="E320" s="27"/>
      <c r="F320" s="27"/>
      <c r="G320" s="49"/>
      <c r="H320" s="28"/>
      <c r="I320" s="28"/>
      <c r="J320" s="28"/>
      <c r="K320" s="28"/>
      <c r="L320" s="28"/>
      <c r="M320" s="27"/>
      <c r="N320" s="50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12.75" customHeight="1">
      <c r="A321" s="28"/>
      <c r="B321" s="27"/>
      <c r="C321" s="27"/>
      <c r="D321" s="27"/>
      <c r="E321" s="27"/>
      <c r="F321" s="27"/>
      <c r="G321" s="49"/>
      <c r="H321" s="28"/>
      <c r="I321" s="28"/>
      <c r="J321" s="28"/>
      <c r="K321" s="28"/>
      <c r="L321" s="28"/>
      <c r="M321" s="27"/>
      <c r="N321" s="50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12.75" customHeight="1">
      <c r="A322" s="28"/>
      <c r="B322" s="27"/>
      <c r="C322" s="27"/>
      <c r="D322" s="27"/>
      <c r="E322" s="27"/>
      <c r="F322" s="27"/>
      <c r="G322" s="49"/>
      <c r="H322" s="28"/>
      <c r="I322" s="28"/>
      <c r="J322" s="28"/>
      <c r="K322" s="28"/>
      <c r="L322" s="28"/>
      <c r="M322" s="27"/>
      <c r="N322" s="50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12.75" customHeight="1">
      <c r="A323" s="28"/>
      <c r="B323" s="27"/>
      <c r="C323" s="27"/>
      <c r="D323" s="27"/>
      <c r="E323" s="27"/>
      <c r="F323" s="27"/>
      <c r="G323" s="49"/>
      <c r="H323" s="28"/>
      <c r="I323" s="28"/>
      <c r="J323" s="28"/>
      <c r="K323" s="28"/>
      <c r="L323" s="28"/>
      <c r="M323" s="27"/>
      <c r="N323" s="50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12.75" customHeight="1">
      <c r="A324" s="28"/>
      <c r="B324" s="27"/>
      <c r="C324" s="27"/>
      <c r="D324" s="27"/>
      <c r="E324" s="27"/>
      <c r="F324" s="27"/>
      <c r="G324" s="49"/>
      <c r="H324" s="28"/>
      <c r="I324" s="28"/>
      <c r="J324" s="28"/>
      <c r="K324" s="28"/>
      <c r="L324" s="28"/>
      <c r="M324" s="27"/>
      <c r="N324" s="50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12.75" customHeight="1">
      <c r="A325" s="28"/>
      <c r="B325" s="27"/>
      <c r="C325" s="27"/>
      <c r="D325" s="27"/>
      <c r="E325" s="27"/>
      <c r="F325" s="27"/>
      <c r="G325" s="49"/>
      <c r="H325" s="28"/>
      <c r="I325" s="28"/>
      <c r="J325" s="28"/>
      <c r="K325" s="28"/>
      <c r="L325" s="28"/>
      <c r="M325" s="27"/>
      <c r="N325" s="50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12.75" customHeight="1">
      <c r="A326" s="28"/>
      <c r="B326" s="27"/>
      <c r="C326" s="27"/>
      <c r="D326" s="27"/>
      <c r="E326" s="27"/>
      <c r="F326" s="27"/>
      <c r="G326" s="49"/>
      <c r="H326" s="28"/>
      <c r="I326" s="28"/>
      <c r="J326" s="28"/>
      <c r="K326" s="28"/>
      <c r="L326" s="28"/>
      <c r="M326" s="27"/>
      <c r="N326" s="50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12.75" customHeight="1">
      <c r="A327" s="28"/>
      <c r="B327" s="27"/>
      <c r="C327" s="27"/>
      <c r="D327" s="27"/>
      <c r="E327" s="27"/>
      <c r="F327" s="27"/>
      <c r="G327" s="49"/>
      <c r="H327" s="28"/>
      <c r="I327" s="28"/>
      <c r="J327" s="28"/>
      <c r="K327" s="28"/>
      <c r="L327" s="28"/>
      <c r="M327" s="27"/>
      <c r="N327" s="50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12.75" customHeight="1">
      <c r="A328" s="28"/>
      <c r="B328" s="27"/>
      <c r="C328" s="27"/>
      <c r="D328" s="27"/>
      <c r="E328" s="27"/>
      <c r="F328" s="27"/>
      <c r="G328" s="49"/>
      <c r="H328" s="28"/>
      <c r="I328" s="28"/>
      <c r="J328" s="28"/>
      <c r="K328" s="28"/>
      <c r="L328" s="28"/>
      <c r="M328" s="27"/>
      <c r="N328" s="50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12.75" customHeight="1">
      <c r="A329" s="28"/>
      <c r="B329" s="27"/>
      <c r="C329" s="27"/>
      <c r="D329" s="27"/>
      <c r="E329" s="27"/>
      <c r="F329" s="27"/>
      <c r="G329" s="49"/>
      <c r="H329" s="28"/>
      <c r="I329" s="28"/>
      <c r="J329" s="28"/>
      <c r="K329" s="28"/>
      <c r="L329" s="28"/>
      <c r="M329" s="27"/>
      <c r="N329" s="50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12.75" customHeight="1">
      <c r="A330" s="28"/>
      <c r="B330" s="27"/>
      <c r="C330" s="27"/>
      <c r="D330" s="27"/>
      <c r="E330" s="27"/>
      <c r="F330" s="27"/>
      <c r="G330" s="49"/>
      <c r="H330" s="28"/>
      <c r="I330" s="28"/>
      <c r="J330" s="28"/>
      <c r="K330" s="28"/>
      <c r="L330" s="28"/>
      <c r="M330" s="27"/>
      <c r="N330" s="50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12.75" customHeight="1">
      <c r="A331" s="28"/>
      <c r="B331" s="27"/>
      <c r="C331" s="27"/>
      <c r="D331" s="27"/>
      <c r="E331" s="27"/>
      <c r="F331" s="27"/>
      <c r="G331" s="49"/>
      <c r="H331" s="28"/>
      <c r="I331" s="28"/>
      <c r="J331" s="28"/>
      <c r="K331" s="28"/>
      <c r="L331" s="28"/>
      <c r="M331" s="27"/>
      <c r="N331" s="50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12.75" customHeight="1">
      <c r="A332" s="28"/>
      <c r="B332" s="27"/>
      <c r="C332" s="27"/>
      <c r="D332" s="27"/>
      <c r="E332" s="27"/>
      <c r="F332" s="27"/>
      <c r="G332" s="49"/>
      <c r="H332" s="28"/>
      <c r="I332" s="28"/>
      <c r="J332" s="28"/>
      <c r="K332" s="28"/>
      <c r="L332" s="28"/>
      <c r="M332" s="27"/>
      <c r="N332" s="50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12.75" customHeight="1">
      <c r="A333" s="28"/>
      <c r="B333" s="27"/>
      <c r="C333" s="27"/>
      <c r="D333" s="27"/>
      <c r="E333" s="27"/>
      <c r="F333" s="27"/>
      <c r="G333" s="49"/>
      <c r="H333" s="28"/>
      <c r="I333" s="28"/>
      <c r="J333" s="28"/>
      <c r="K333" s="28"/>
      <c r="L333" s="28"/>
      <c r="M333" s="27"/>
      <c r="N333" s="50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12.75" customHeight="1">
      <c r="A334" s="28"/>
      <c r="B334" s="27"/>
      <c r="C334" s="27"/>
      <c r="D334" s="27"/>
      <c r="E334" s="27"/>
      <c r="F334" s="27"/>
      <c r="G334" s="49"/>
      <c r="H334" s="28"/>
      <c r="I334" s="28"/>
      <c r="J334" s="28"/>
      <c r="K334" s="28"/>
      <c r="L334" s="28"/>
      <c r="M334" s="27"/>
      <c r="N334" s="50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12.75" customHeight="1">
      <c r="A335" s="28"/>
      <c r="B335" s="27"/>
      <c r="C335" s="27"/>
      <c r="D335" s="27"/>
      <c r="E335" s="27"/>
      <c r="F335" s="27"/>
      <c r="G335" s="49"/>
      <c r="H335" s="28"/>
      <c r="I335" s="28"/>
      <c r="J335" s="28"/>
      <c r="K335" s="28"/>
      <c r="L335" s="28"/>
      <c r="M335" s="27"/>
      <c r="N335" s="50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12.75" customHeight="1">
      <c r="A336" s="28"/>
      <c r="B336" s="27"/>
      <c r="C336" s="27"/>
      <c r="D336" s="27"/>
      <c r="E336" s="27"/>
      <c r="F336" s="27"/>
      <c r="G336" s="49"/>
      <c r="H336" s="28"/>
      <c r="I336" s="28"/>
      <c r="J336" s="28"/>
      <c r="K336" s="28"/>
      <c r="L336" s="28"/>
      <c r="M336" s="27"/>
      <c r="N336" s="50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12.75" customHeight="1">
      <c r="A337" s="28"/>
      <c r="B337" s="27"/>
      <c r="C337" s="27"/>
      <c r="D337" s="27"/>
      <c r="E337" s="27"/>
      <c r="F337" s="27"/>
      <c r="G337" s="49"/>
      <c r="H337" s="28"/>
      <c r="I337" s="28"/>
      <c r="J337" s="28"/>
      <c r="K337" s="28"/>
      <c r="L337" s="28"/>
      <c r="M337" s="27"/>
      <c r="N337" s="50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12.75" customHeight="1">
      <c r="A338" s="28"/>
      <c r="B338" s="27"/>
      <c r="C338" s="27"/>
      <c r="D338" s="27"/>
      <c r="E338" s="27"/>
      <c r="F338" s="27"/>
      <c r="G338" s="49"/>
      <c r="H338" s="28"/>
      <c r="I338" s="28"/>
      <c r="J338" s="28"/>
      <c r="K338" s="28"/>
      <c r="L338" s="28"/>
      <c r="M338" s="27"/>
      <c r="N338" s="50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12.75" customHeight="1">
      <c r="A339" s="28"/>
      <c r="B339" s="27"/>
      <c r="C339" s="27"/>
      <c r="D339" s="27"/>
      <c r="E339" s="27"/>
      <c r="F339" s="27"/>
      <c r="G339" s="49"/>
      <c r="H339" s="28"/>
      <c r="I339" s="28"/>
      <c r="J339" s="28"/>
      <c r="K339" s="28"/>
      <c r="L339" s="28"/>
      <c r="M339" s="27"/>
      <c r="N339" s="50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12.75" customHeight="1">
      <c r="A340" s="28"/>
      <c r="B340" s="27"/>
      <c r="C340" s="27"/>
      <c r="D340" s="27"/>
      <c r="E340" s="27"/>
      <c r="F340" s="27"/>
      <c r="G340" s="49"/>
      <c r="H340" s="28"/>
      <c r="I340" s="28"/>
      <c r="J340" s="28"/>
      <c r="K340" s="28"/>
      <c r="L340" s="28"/>
      <c r="M340" s="27"/>
      <c r="N340" s="50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12.75" customHeight="1">
      <c r="A341" s="28"/>
      <c r="B341" s="27"/>
      <c r="C341" s="27"/>
      <c r="D341" s="27"/>
      <c r="E341" s="27"/>
      <c r="F341" s="27"/>
      <c r="G341" s="49"/>
      <c r="H341" s="28"/>
      <c r="I341" s="28"/>
      <c r="J341" s="28"/>
      <c r="K341" s="28"/>
      <c r="L341" s="28"/>
      <c r="M341" s="27"/>
      <c r="N341" s="50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12.75" customHeight="1">
      <c r="A342" s="28"/>
      <c r="B342" s="27"/>
      <c r="C342" s="27"/>
      <c r="D342" s="27"/>
      <c r="E342" s="27"/>
      <c r="F342" s="27"/>
      <c r="G342" s="49"/>
      <c r="H342" s="28"/>
      <c r="I342" s="28"/>
      <c r="J342" s="28"/>
      <c r="K342" s="28"/>
      <c r="L342" s="28"/>
      <c r="M342" s="27"/>
      <c r="N342" s="50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12.75" customHeight="1">
      <c r="A343" s="28"/>
      <c r="B343" s="27"/>
      <c r="C343" s="27"/>
      <c r="D343" s="27"/>
      <c r="E343" s="27"/>
      <c r="F343" s="27"/>
      <c r="G343" s="49"/>
      <c r="H343" s="28"/>
      <c r="I343" s="28"/>
      <c r="J343" s="28"/>
      <c r="K343" s="28"/>
      <c r="L343" s="28"/>
      <c r="M343" s="27"/>
      <c r="N343" s="50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12.75" customHeight="1">
      <c r="A344" s="28"/>
      <c r="B344" s="27"/>
      <c r="C344" s="27"/>
      <c r="D344" s="27"/>
      <c r="E344" s="27"/>
      <c r="F344" s="27"/>
      <c r="G344" s="49"/>
      <c r="H344" s="28"/>
      <c r="I344" s="28"/>
      <c r="J344" s="28"/>
      <c r="K344" s="28"/>
      <c r="L344" s="28"/>
      <c r="M344" s="27"/>
      <c r="N344" s="50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12.75" customHeight="1">
      <c r="A345" s="28"/>
      <c r="B345" s="27"/>
      <c r="C345" s="27"/>
      <c r="D345" s="27"/>
      <c r="E345" s="27"/>
      <c r="F345" s="27"/>
      <c r="G345" s="49"/>
      <c r="H345" s="28"/>
      <c r="I345" s="28"/>
      <c r="J345" s="28"/>
      <c r="K345" s="28"/>
      <c r="L345" s="28"/>
      <c r="M345" s="27"/>
      <c r="N345" s="50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12.75" customHeight="1">
      <c r="A346" s="28"/>
      <c r="B346" s="27"/>
      <c r="C346" s="27"/>
      <c r="D346" s="27"/>
      <c r="E346" s="27"/>
      <c r="F346" s="27"/>
      <c r="G346" s="49"/>
      <c r="H346" s="28"/>
      <c r="I346" s="28"/>
      <c r="J346" s="28"/>
      <c r="K346" s="28"/>
      <c r="L346" s="28"/>
      <c r="M346" s="27"/>
      <c r="N346" s="50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12.75" customHeight="1">
      <c r="A347" s="28"/>
      <c r="B347" s="27"/>
      <c r="C347" s="27"/>
      <c r="D347" s="27"/>
      <c r="E347" s="27"/>
      <c r="F347" s="27"/>
      <c r="G347" s="49"/>
      <c r="H347" s="28"/>
      <c r="I347" s="28"/>
      <c r="J347" s="28"/>
      <c r="K347" s="28"/>
      <c r="L347" s="28"/>
      <c r="M347" s="27"/>
      <c r="N347" s="50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12.75" customHeight="1">
      <c r="A348" s="28"/>
      <c r="B348" s="27"/>
      <c r="C348" s="27"/>
      <c r="D348" s="27"/>
      <c r="E348" s="27"/>
      <c r="F348" s="27"/>
      <c r="G348" s="49"/>
      <c r="H348" s="28"/>
      <c r="I348" s="28"/>
      <c r="J348" s="28"/>
      <c r="K348" s="28"/>
      <c r="L348" s="28"/>
      <c r="M348" s="27"/>
      <c r="N348" s="50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12.75" customHeight="1">
      <c r="A349" s="28"/>
      <c r="B349" s="27"/>
      <c r="C349" s="27"/>
      <c r="D349" s="27"/>
      <c r="E349" s="27"/>
      <c r="F349" s="27"/>
      <c r="G349" s="49"/>
      <c r="H349" s="28"/>
      <c r="I349" s="28"/>
      <c r="J349" s="28"/>
      <c r="K349" s="28"/>
      <c r="L349" s="28"/>
      <c r="M349" s="27"/>
      <c r="N349" s="50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12.75" customHeight="1">
      <c r="A350" s="28"/>
      <c r="B350" s="27"/>
      <c r="C350" s="27"/>
      <c r="D350" s="27"/>
      <c r="E350" s="27"/>
      <c r="F350" s="27"/>
      <c r="G350" s="49"/>
      <c r="H350" s="28"/>
      <c r="I350" s="28"/>
      <c r="J350" s="28"/>
      <c r="K350" s="28"/>
      <c r="L350" s="28"/>
      <c r="M350" s="27"/>
      <c r="N350" s="50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12.75" customHeight="1">
      <c r="A351" s="28"/>
      <c r="B351" s="27"/>
      <c r="C351" s="27"/>
      <c r="D351" s="27"/>
      <c r="E351" s="27"/>
      <c r="F351" s="27"/>
      <c r="G351" s="49"/>
      <c r="H351" s="28"/>
      <c r="I351" s="28"/>
      <c r="J351" s="28"/>
      <c r="K351" s="28"/>
      <c r="L351" s="28"/>
      <c r="M351" s="27"/>
      <c r="N351" s="50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12.75" customHeight="1">
      <c r="A352" s="28"/>
      <c r="B352" s="27"/>
      <c r="C352" s="27"/>
      <c r="D352" s="27"/>
      <c r="E352" s="27"/>
      <c r="F352" s="27"/>
      <c r="G352" s="49"/>
      <c r="H352" s="28"/>
      <c r="I352" s="28"/>
      <c r="J352" s="28"/>
      <c r="K352" s="28"/>
      <c r="L352" s="28"/>
      <c r="M352" s="27"/>
      <c r="N352" s="50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12.75" customHeight="1">
      <c r="A353" s="28"/>
      <c r="B353" s="27"/>
      <c r="C353" s="27"/>
      <c r="D353" s="27"/>
      <c r="E353" s="27"/>
      <c r="F353" s="27"/>
      <c r="G353" s="49"/>
      <c r="H353" s="28"/>
      <c r="I353" s="28"/>
      <c r="J353" s="28"/>
      <c r="K353" s="28"/>
      <c r="L353" s="28"/>
      <c r="M353" s="27"/>
      <c r="N353" s="50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12.75" customHeight="1">
      <c r="A354" s="28"/>
      <c r="B354" s="27"/>
      <c r="C354" s="27"/>
      <c r="D354" s="27"/>
      <c r="E354" s="27"/>
      <c r="F354" s="27"/>
      <c r="G354" s="49"/>
      <c r="H354" s="28"/>
      <c r="I354" s="28"/>
      <c r="J354" s="28"/>
      <c r="K354" s="28"/>
      <c r="L354" s="28"/>
      <c r="M354" s="27"/>
      <c r="N354" s="50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12.75" customHeight="1">
      <c r="A355" s="28"/>
      <c r="B355" s="27"/>
      <c r="C355" s="27"/>
      <c r="D355" s="27"/>
      <c r="E355" s="27"/>
      <c r="F355" s="27"/>
      <c r="G355" s="49"/>
      <c r="H355" s="28"/>
      <c r="I355" s="28"/>
      <c r="J355" s="28"/>
      <c r="K355" s="28"/>
      <c r="L355" s="28"/>
      <c r="M355" s="27"/>
      <c r="N355" s="50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12.75" customHeight="1">
      <c r="A356" s="28"/>
      <c r="B356" s="27"/>
      <c r="C356" s="27"/>
      <c r="D356" s="27"/>
      <c r="E356" s="27"/>
      <c r="F356" s="27"/>
      <c r="G356" s="49"/>
      <c r="H356" s="28"/>
      <c r="I356" s="28"/>
      <c r="J356" s="28"/>
      <c r="K356" s="28"/>
      <c r="L356" s="28"/>
      <c r="M356" s="27"/>
      <c r="N356" s="50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12.75" customHeight="1">
      <c r="A357" s="28"/>
      <c r="B357" s="27"/>
      <c r="C357" s="27"/>
      <c r="D357" s="27"/>
      <c r="E357" s="27"/>
      <c r="F357" s="27"/>
      <c r="G357" s="49"/>
      <c r="H357" s="28"/>
      <c r="I357" s="28"/>
      <c r="J357" s="28"/>
      <c r="K357" s="28"/>
      <c r="L357" s="28"/>
      <c r="M357" s="27"/>
      <c r="N357" s="50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12.75" customHeight="1">
      <c r="A358" s="28"/>
      <c r="B358" s="27"/>
      <c r="C358" s="27"/>
      <c r="D358" s="27"/>
      <c r="E358" s="27"/>
      <c r="F358" s="27"/>
      <c r="G358" s="49"/>
      <c r="H358" s="28"/>
      <c r="I358" s="28"/>
      <c r="J358" s="28"/>
      <c r="K358" s="28"/>
      <c r="L358" s="28"/>
      <c r="M358" s="27"/>
      <c r="N358" s="50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12.75" customHeight="1">
      <c r="A359" s="28"/>
      <c r="B359" s="27"/>
      <c r="C359" s="27"/>
      <c r="D359" s="27"/>
      <c r="E359" s="27"/>
      <c r="F359" s="27"/>
      <c r="G359" s="49"/>
      <c r="H359" s="28"/>
      <c r="I359" s="28"/>
      <c r="J359" s="28"/>
      <c r="K359" s="28"/>
      <c r="L359" s="28"/>
      <c r="M359" s="27"/>
      <c r="N359" s="50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12.75" customHeight="1">
      <c r="A360" s="28"/>
      <c r="B360" s="27"/>
      <c r="C360" s="27"/>
      <c r="D360" s="27"/>
      <c r="E360" s="27"/>
      <c r="F360" s="27"/>
      <c r="G360" s="49"/>
      <c r="H360" s="28"/>
      <c r="I360" s="28"/>
      <c r="J360" s="28"/>
      <c r="K360" s="28"/>
      <c r="L360" s="28"/>
      <c r="M360" s="27"/>
      <c r="N360" s="50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12.75" customHeight="1">
      <c r="A361" s="28"/>
      <c r="B361" s="27"/>
      <c r="C361" s="27"/>
      <c r="D361" s="27"/>
      <c r="E361" s="27"/>
      <c r="F361" s="27"/>
      <c r="G361" s="49"/>
      <c r="H361" s="28"/>
      <c r="I361" s="28"/>
      <c r="J361" s="28"/>
      <c r="K361" s="28"/>
      <c r="L361" s="28"/>
      <c r="M361" s="27"/>
      <c r="N361" s="50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12.75" customHeight="1">
      <c r="A362" s="28"/>
      <c r="B362" s="27"/>
      <c r="C362" s="27"/>
      <c r="D362" s="27"/>
      <c r="E362" s="27"/>
      <c r="F362" s="27"/>
      <c r="G362" s="49"/>
      <c r="H362" s="28"/>
      <c r="I362" s="28"/>
      <c r="J362" s="28"/>
      <c r="K362" s="28"/>
      <c r="L362" s="28"/>
      <c r="M362" s="27"/>
      <c r="N362" s="50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12.75" customHeight="1">
      <c r="A363" s="28"/>
      <c r="B363" s="27"/>
      <c r="C363" s="27"/>
      <c r="D363" s="27"/>
      <c r="E363" s="27"/>
      <c r="F363" s="27"/>
      <c r="G363" s="49"/>
      <c r="H363" s="28"/>
      <c r="I363" s="28"/>
      <c r="J363" s="28"/>
      <c r="K363" s="28"/>
      <c r="L363" s="28"/>
      <c r="M363" s="27"/>
      <c r="N363" s="50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12.75" customHeight="1">
      <c r="A364" s="28"/>
      <c r="B364" s="27"/>
      <c r="C364" s="27"/>
      <c r="D364" s="27"/>
      <c r="E364" s="27"/>
      <c r="F364" s="27"/>
      <c r="G364" s="49"/>
      <c r="H364" s="28"/>
      <c r="I364" s="28"/>
      <c r="J364" s="28"/>
      <c r="K364" s="28"/>
      <c r="L364" s="28"/>
      <c r="M364" s="27"/>
      <c r="N364" s="50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12.75" customHeight="1">
      <c r="A365" s="28"/>
      <c r="B365" s="27"/>
      <c r="C365" s="27"/>
      <c r="D365" s="27"/>
      <c r="E365" s="27"/>
      <c r="F365" s="27"/>
      <c r="G365" s="49"/>
      <c r="H365" s="28"/>
      <c r="I365" s="28"/>
      <c r="J365" s="28"/>
      <c r="K365" s="28"/>
      <c r="L365" s="28"/>
      <c r="M365" s="27"/>
      <c r="N365" s="50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12.75" customHeight="1">
      <c r="A366" s="28"/>
      <c r="B366" s="27"/>
      <c r="C366" s="27"/>
      <c r="D366" s="27"/>
      <c r="E366" s="27"/>
      <c r="F366" s="27"/>
      <c r="G366" s="49"/>
      <c r="H366" s="28"/>
      <c r="I366" s="28"/>
      <c r="J366" s="28"/>
      <c r="K366" s="28"/>
      <c r="L366" s="28"/>
      <c r="M366" s="27"/>
      <c r="N366" s="50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12.75" customHeight="1">
      <c r="A367" s="28"/>
      <c r="B367" s="27"/>
      <c r="C367" s="27"/>
      <c r="D367" s="27"/>
      <c r="E367" s="27"/>
      <c r="F367" s="27"/>
      <c r="G367" s="49"/>
      <c r="H367" s="28"/>
      <c r="I367" s="28"/>
      <c r="J367" s="28"/>
      <c r="K367" s="28"/>
      <c r="L367" s="28"/>
      <c r="M367" s="27"/>
      <c r="N367" s="50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12.75" customHeight="1">
      <c r="A368" s="28"/>
      <c r="B368" s="27"/>
      <c r="C368" s="27"/>
      <c r="D368" s="27"/>
      <c r="E368" s="27"/>
      <c r="F368" s="27"/>
      <c r="G368" s="49"/>
      <c r="H368" s="28"/>
      <c r="I368" s="28"/>
      <c r="J368" s="28"/>
      <c r="K368" s="28"/>
      <c r="L368" s="28"/>
      <c r="M368" s="27"/>
      <c r="N368" s="50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12.75" customHeight="1">
      <c r="A369" s="28"/>
      <c r="B369" s="27"/>
      <c r="C369" s="27"/>
      <c r="D369" s="27"/>
      <c r="E369" s="27"/>
      <c r="F369" s="27"/>
      <c r="G369" s="49"/>
      <c r="H369" s="28"/>
      <c r="I369" s="28"/>
      <c r="J369" s="28"/>
      <c r="K369" s="28"/>
      <c r="L369" s="28"/>
      <c r="M369" s="27"/>
      <c r="N369" s="50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12.75" customHeight="1">
      <c r="A370" s="28"/>
      <c r="B370" s="27"/>
      <c r="C370" s="27"/>
      <c r="D370" s="27"/>
      <c r="E370" s="27"/>
      <c r="F370" s="27"/>
      <c r="G370" s="49"/>
      <c r="H370" s="28"/>
      <c r="I370" s="28"/>
      <c r="J370" s="28"/>
      <c r="K370" s="28"/>
      <c r="L370" s="28"/>
      <c r="M370" s="27"/>
      <c r="N370" s="50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12.75" customHeight="1">
      <c r="A371" s="28"/>
      <c r="B371" s="27"/>
      <c r="C371" s="27"/>
      <c r="D371" s="27"/>
      <c r="E371" s="27"/>
      <c r="F371" s="27"/>
      <c r="G371" s="49"/>
      <c r="H371" s="28"/>
      <c r="I371" s="28"/>
      <c r="J371" s="28"/>
      <c r="K371" s="28"/>
      <c r="L371" s="28"/>
      <c r="M371" s="27"/>
      <c r="N371" s="50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12.75" customHeight="1">
      <c r="A372" s="28"/>
      <c r="B372" s="27"/>
      <c r="C372" s="27"/>
      <c r="D372" s="27"/>
      <c r="E372" s="27"/>
      <c r="F372" s="27"/>
      <c r="G372" s="49"/>
      <c r="H372" s="28"/>
      <c r="I372" s="28"/>
      <c r="J372" s="28"/>
      <c r="K372" s="28"/>
      <c r="L372" s="28"/>
      <c r="M372" s="27"/>
      <c r="N372" s="50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12.75" customHeight="1">
      <c r="A373" s="28"/>
      <c r="B373" s="27"/>
      <c r="C373" s="27"/>
      <c r="D373" s="27"/>
      <c r="E373" s="27"/>
      <c r="F373" s="27"/>
      <c r="G373" s="49"/>
      <c r="H373" s="28"/>
      <c r="I373" s="28"/>
      <c r="J373" s="28"/>
      <c r="K373" s="28"/>
      <c r="L373" s="28"/>
      <c r="M373" s="27"/>
      <c r="N373" s="50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12.75" customHeight="1">
      <c r="A374" s="28"/>
      <c r="B374" s="27"/>
      <c r="C374" s="27"/>
      <c r="D374" s="27"/>
      <c r="E374" s="27"/>
      <c r="F374" s="27"/>
      <c r="G374" s="49"/>
      <c r="H374" s="28"/>
      <c r="I374" s="28"/>
      <c r="J374" s="28"/>
      <c r="K374" s="28"/>
      <c r="L374" s="28"/>
      <c r="M374" s="27"/>
      <c r="N374" s="50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12.75" customHeight="1">
      <c r="A375" s="28"/>
      <c r="B375" s="27"/>
      <c r="C375" s="27"/>
      <c r="D375" s="27"/>
      <c r="E375" s="27"/>
      <c r="F375" s="27"/>
      <c r="G375" s="49"/>
      <c r="H375" s="28"/>
      <c r="I375" s="28"/>
      <c r="J375" s="28"/>
      <c r="K375" s="28"/>
      <c r="L375" s="28"/>
      <c r="M375" s="27"/>
      <c r="N375" s="50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12.75" customHeight="1">
      <c r="A376" s="28"/>
      <c r="B376" s="27"/>
      <c r="C376" s="27"/>
      <c r="D376" s="27"/>
      <c r="E376" s="27"/>
      <c r="F376" s="27"/>
      <c r="G376" s="49"/>
      <c r="H376" s="28"/>
      <c r="I376" s="28"/>
      <c r="J376" s="28"/>
      <c r="K376" s="28"/>
      <c r="L376" s="28"/>
      <c r="M376" s="27"/>
      <c r="N376" s="50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12.75" customHeight="1">
      <c r="A377" s="28"/>
      <c r="B377" s="27"/>
      <c r="C377" s="27"/>
      <c r="D377" s="27"/>
      <c r="E377" s="27"/>
      <c r="F377" s="27"/>
      <c r="G377" s="49"/>
      <c r="H377" s="28"/>
      <c r="I377" s="28"/>
      <c r="J377" s="28"/>
      <c r="K377" s="28"/>
      <c r="L377" s="28"/>
      <c r="M377" s="27"/>
      <c r="N377" s="50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12.75" customHeight="1">
      <c r="A378" s="28"/>
      <c r="B378" s="27"/>
      <c r="C378" s="27"/>
      <c r="D378" s="27"/>
      <c r="E378" s="27"/>
      <c r="F378" s="27"/>
      <c r="G378" s="49"/>
      <c r="H378" s="28"/>
      <c r="I378" s="28"/>
      <c r="J378" s="28"/>
      <c r="K378" s="28"/>
      <c r="L378" s="28"/>
      <c r="M378" s="27"/>
      <c r="N378" s="50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12.75" customHeight="1">
      <c r="A379" s="28"/>
      <c r="B379" s="27"/>
      <c r="C379" s="27"/>
      <c r="D379" s="27"/>
      <c r="E379" s="27"/>
      <c r="F379" s="27"/>
      <c r="G379" s="49"/>
      <c r="H379" s="28"/>
      <c r="I379" s="28"/>
      <c r="J379" s="28"/>
      <c r="K379" s="28"/>
      <c r="L379" s="28"/>
      <c r="M379" s="27"/>
      <c r="N379" s="50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12.75" customHeight="1">
      <c r="A380" s="28"/>
      <c r="B380" s="27"/>
      <c r="C380" s="27"/>
      <c r="D380" s="27"/>
      <c r="E380" s="27"/>
      <c r="F380" s="27"/>
      <c r="G380" s="49"/>
      <c r="H380" s="28"/>
      <c r="I380" s="28"/>
      <c r="J380" s="28"/>
      <c r="K380" s="28"/>
      <c r="L380" s="28"/>
      <c r="M380" s="27"/>
      <c r="N380" s="50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12.75" customHeight="1">
      <c r="A381" s="28"/>
      <c r="B381" s="27"/>
      <c r="C381" s="27"/>
      <c r="D381" s="27"/>
      <c r="E381" s="27"/>
      <c r="F381" s="27"/>
      <c r="G381" s="49"/>
      <c r="H381" s="28"/>
      <c r="I381" s="28"/>
      <c r="J381" s="28"/>
      <c r="K381" s="28"/>
      <c r="L381" s="28"/>
      <c r="M381" s="27"/>
      <c r="N381" s="50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12.75" customHeight="1">
      <c r="A382" s="28"/>
      <c r="B382" s="27"/>
      <c r="C382" s="27"/>
      <c r="D382" s="27"/>
      <c r="E382" s="27"/>
      <c r="F382" s="27"/>
      <c r="G382" s="49"/>
      <c r="H382" s="28"/>
      <c r="I382" s="28"/>
      <c r="J382" s="28"/>
      <c r="K382" s="28"/>
      <c r="L382" s="28"/>
      <c r="M382" s="27"/>
      <c r="N382" s="50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12.75" customHeight="1">
      <c r="A383" s="28"/>
      <c r="B383" s="27"/>
      <c r="C383" s="27"/>
      <c r="D383" s="27"/>
      <c r="E383" s="27"/>
      <c r="F383" s="27"/>
      <c r="G383" s="49"/>
      <c r="H383" s="28"/>
      <c r="I383" s="28"/>
      <c r="J383" s="28"/>
      <c r="K383" s="28"/>
      <c r="L383" s="28"/>
      <c r="M383" s="27"/>
      <c r="N383" s="50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12.75" customHeight="1">
      <c r="A384" s="28"/>
      <c r="B384" s="27"/>
      <c r="C384" s="27"/>
      <c r="D384" s="27"/>
      <c r="E384" s="27"/>
      <c r="F384" s="27"/>
      <c r="G384" s="49"/>
      <c r="H384" s="28"/>
      <c r="I384" s="28"/>
      <c r="J384" s="28"/>
      <c r="K384" s="28"/>
      <c r="L384" s="28"/>
      <c r="M384" s="27"/>
      <c r="N384" s="50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12.75" customHeight="1">
      <c r="A385" s="28"/>
      <c r="B385" s="27"/>
      <c r="C385" s="27"/>
      <c r="D385" s="27"/>
      <c r="E385" s="27"/>
      <c r="F385" s="27"/>
      <c r="G385" s="49"/>
      <c r="H385" s="28"/>
      <c r="I385" s="28"/>
      <c r="J385" s="28"/>
      <c r="K385" s="28"/>
      <c r="L385" s="28"/>
      <c r="M385" s="27"/>
      <c r="N385" s="50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12.75" customHeight="1">
      <c r="A386" s="28"/>
      <c r="B386" s="27"/>
      <c r="C386" s="27"/>
      <c r="D386" s="27"/>
      <c r="E386" s="27"/>
      <c r="F386" s="27"/>
      <c r="G386" s="49"/>
      <c r="H386" s="28"/>
      <c r="I386" s="28"/>
      <c r="J386" s="28"/>
      <c r="K386" s="28"/>
      <c r="L386" s="28"/>
      <c r="M386" s="27"/>
      <c r="N386" s="50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12.75" customHeight="1">
      <c r="A387" s="28"/>
      <c r="B387" s="27"/>
      <c r="C387" s="27"/>
      <c r="D387" s="27"/>
      <c r="E387" s="27"/>
      <c r="F387" s="27"/>
      <c r="G387" s="49"/>
      <c r="H387" s="28"/>
      <c r="I387" s="28"/>
      <c r="J387" s="28"/>
      <c r="K387" s="28"/>
      <c r="L387" s="28"/>
      <c r="M387" s="27"/>
      <c r="N387" s="50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12.75" customHeight="1">
      <c r="A388" s="28"/>
      <c r="B388" s="27"/>
      <c r="C388" s="27"/>
      <c r="D388" s="27"/>
      <c r="E388" s="27"/>
      <c r="F388" s="27"/>
      <c r="G388" s="49"/>
      <c r="H388" s="28"/>
      <c r="I388" s="28"/>
      <c r="J388" s="28"/>
      <c r="K388" s="28"/>
      <c r="L388" s="28"/>
      <c r="M388" s="27"/>
      <c r="N388" s="50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12.75" customHeight="1">
      <c r="A389" s="28"/>
      <c r="B389" s="27"/>
      <c r="C389" s="27"/>
      <c r="D389" s="27"/>
      <c r="E389" s="27"/>
      <c r="F389" s="27"/>
      <c r="G389" s="49"/>
      <c r="H389" s="28"/>
      <c r="I389" s="28"/>
      <c r="J389" s="28"/>
      <c r="K389" s="28"/>
      <c r="L389" s="28"/>
      <c r="M389" s="27"/>
      <c r="N389" s="50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12.75" customHeight="1">
      <c r="A390" s="28"/>
      <c r="B390" s="27"/>
      <c r="C390" s="27"/>
      <c r="D390" s="27"/>
      <c r="E390" s="27"/>
      <c r="F390" s="27"/>
      <c r="G390" s="49"/>
      <c r="H390" s="28"/>
      <c r="I390" s="28"/>
      <c r="J390" s="28"/>
      <c r="K390" s="28"/>
      <c r="L390" s="28"/>
      <c r="M390" s="27"/>
      <c r="N390" s="50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12.75" customHeight="1">
      <c r="A391" s="28"/>
      <c r="B391" s="27"/>
      <c r="C391" s="27"/>
      <c r="D391" s="27"/>
      <c r="E391" s="27"/>
      <c r="F391" s="27"/>
      <c r="G391" s="49"/>
      <c r="H391" s="28"/>
      <c r="I391" s="28"/>
      <c r="J391" s="28"/>
      <c r="K391" s="28"/>
      <c r="L391" s="28"/>
      <c r="M391" s="27"/>
      <c r="N391" s="50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12.75" customHeight="1">
      <c r="A392" s="28"/>
      <c r="B392" s="27"/>
      <c r="C392" s="27"/>
      <c r="D392" s="27"/>
      <c r="E392" s="27"/>
      <c r="F392" s="27"/>
      <c r="G392" s="49"/>
      <c r="H392" s="28"/>
      <c r="I392" s="28"/>
      <c r="J392" s="28"/>
      <c r="K392" s="28"/>
      <c r="L392" s="28"/>
      <c r="M392" s="27"/>
      <c r="N392" s="50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12.75" customHeight="1">
      <c r="A393" s="28"/>
      <c r="B393" s="27"/>
      <c r="C393" s="27"/>
      <c r="D393" s="27"/>
      <c r="E393" s="27"/>
      <c r="F393" s="27"/>
      <c r="G393" s="49"/>
      <c r="H393" s="28"/>
      <c r="I393" s="28"/>
      <c r="J393" s="28"/>
      <c r="K393" s="28"/>
      <c r="L393" s="28"/>
      <c r="M393" s="27"/>
      <c r="N393" s="50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12.75" customHeight="1">
      <c r="A394" s="28"/>
      <c r="B394" s="27"/>
      <c r="C394" s="27"/>
      <c r="D394" s="27"/>
      <c r="E394" s="27"/>
      <c r="F394" s="27"/>
      <c r="G394" s="49"/>
      <c r="H394" s="28"/>
      <c r="I394" s="28"/>
      <c r="J394" s="28"/>
      <c r="K394" s="28"/>
      <c r="L394" s="28"/>
      <c r="M394" s="27"/>
      <c r="N394" s="50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12.75" customHeight="1">
      <c r="A395" s="28"/>
      <c r="B395" s="27"/>
      <c r="C395" s="27"/>
      <c r="D395" s="27"/>
      <c r="E395" s="27"/>
      <c r="F395" s="27"/>
      <c r="G395" s="49"/>
      <c r="H395" s="28"/>
      <c r="I395" s="28"/>
      <c r="J395" s="28"/>
      <c r="K395" s="28"/>
      <c r="L395" s="28"/>
      <c r="M395" s="27"/>
      <c r="N395" s="50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12.75" customHeight="1">
      <c r="A396" s="28"/>
      <c r="B396" s="27"/>
      <c r="C396" s="27"/>
      <c r="D396" s="27"/>
      <c r="E396" s="27"/>
      <c r="F396" s="27"/>
      <c r="G396" s="49"/>
      <c r="H396" s="28"/>
      <c r="I396" s="28"/>
      <c r="J396" s="28"/>
      <c r="K396" s="28"/>
      <c r="L396" s="28"/>
      <c r="M396" s="27"/>
      <c r="N396" s="50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12.75" customHeight="1">
      <c r="A397" s="28"/>
      <c r="B397" s="27"/>
      <c r="C397" s="27"/>
      <c r="D397" s="27"/>
      <c r="E397" s="27"/>
      <c r="F397" s="27"/>
      <c r="G397" s="49"/>
      <c r="H397" s="28"/>
      <c r="I397" s="28"/>
      <c r="J397" s="28"/>
      <c r="K397" s="28"/>
      <c r="L397" s="28"/>
      <c r="M397" s="27"/>
      <c r="N397" s="50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12.75" customHeight="1">
      <c r="A398" s="28"/>
      <c r="B398" s="27"/>
      <c r="C398" s="27"/>
      <c r="D398" s="27"/>
      <c r="E398" s="27"/>
      <c r="F398" s="27"/>
      <c r="G398" s="49"/>
      <c r="H398" s="28"/>
      <c r="I398" s="28"/>
      <c r="J398" s="28"/>
      <c r="K398" s="28"/>
      <c r="L398" s="28"/>
      <c r="M398" s="27"/>
      <c r="N398" s="50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12.75" customHeight="1">
      <c r="A399" s="28"/>
      <c r="B399" s="27"/>
      <c r="C399" s="27"/>
      <c r="D399" s="27"/>
      <c r="E399" s="27"/>
      <c r="F399" s="27"/>
      <c r="G399" s="49"/>
      <c r="H399" s="28"/>
      <c r="I399" s="28"/>
      <c r="J399" s="28"/>
      <c r="K399" s="28"/>
      <c r="L399" s="28"/>
      <c r="M399" s="27"/>
      <c r="N399" s="50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12.75" customHeight="1">
      <c r="A400" s="28"/>
      <c r="B400" s="27"/>
      <c r="C400" s="27"/>
      <c r="D400" s="27"/>
      <c r="E400" s="27"/>
      <c r="F400" s="27"/>
      <c r="G400" s="49"/>
      <c r="H400" s="28"/>
      <c r="I400" s="28"/>
      <c r="J400" s="28"/>
      <c r="K400" s="28"/>
      <c r="L400" s="28"/>
      <c r="M400" s="27"/>
      <c r="N400" s="50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12.75" customHeight="1">
      <c r="A401" s="28"/>
      <c r="B401" s="27"/>
      <c r="C401" s="27"/>
      <c r="D401" s="27"/>
      <c r="E401" s="27"/>
      <c r="F401" s="27"/>
      <c r="G401" s="49"/>
      <c r="H401" s="28"/>
      <c r="I401" s="28"/>
      <c r="J401" s="28"/>
      <c r="K401" s="28"/>
      <c r="L401" s="28"/>
      <c r="M401" s="27"/>
      <c r="N401" s="50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12.75" customHeight="1">
      <c r="A402" s="28"/>
      <c r="B402" s="27"/>
      <c r="C402" s="27"/>
      <c r="D402" s="27"/>
      <c r="E402" s="27"/>
      <c r="F402" s="27"/>
      <c r="G402" s="49"/>
      <c r="H402" s="28"/>
      <c r="I402" s="28"/>
      <c r="J402" s="28"/>
      <c r="K402" s="28"/>
      <c r="L402" s="28"/>
      <c r="M402" s="27"/>
      <c r="N402" s="50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12.75" customHeight="1">
      <c r="A403" s="28"/>
      <c r="B403" s="27"/>
      <c r="C403" s="27"/>
      <c r="D403" s="27"/>
      <c r="E403" s="27"/>
      <c r="F403" s="27"/>
      <c r="G403" s="49"/>
      <c r="H403" s="28"/>
      <c r="I403" s="28"/>
      <c r="J403" s="28"/>
      <c r="K403" s="28"/>
      <c r="L403" s="28"/>
      <c r="M403" s="27"/>
      <c r="N403" s="50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12.75" customHeight="1">
      <c r="A404" s="28"/>
      <c r="B404" s="27"/>
      <c r="C404" s="27"/>
      <c r="D404" s="27"/>
      <c r="E404" s="27"/>
      <c r="F404" s="27"/>
      <c r="G404" s="49"/>
      <c r="H404" s="28"/>
      <c r="I404" s="28"/>
      <c r="J404" s="28"/>
      <c r="K404" s="28"/>
      <c r="L404" s="28"/>
      <c r="M404" s="27"/>
      <c r="N404" s="50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12.75" customHeight="1">
      <c r="A405" s="28"/>
      <c r="B405" s="27"/>
      <c r="C405" s="27"/>
      <c r="D405" s="27"/>
      <c r="E405" s="27"/>
      <c r="F405" s="27"/>
      <c r="G405" s="49"/>
      <c r="H405" s="28"/>
      <c r="I405" s="28"/>
      <c r="J405" s="28"/>
      <c r="K405" s="28"/>
      <c r="L405" s="28"/>
      <c r="M405" s="27"/>
      <c r="N405" s="50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12.75" customHeight="1">
      <c r="A406" s="28"/>
      <c r="B406" s="27"/>
      <c r="C406" s="27"/>
      <c r="D406" s="27"/>
      <c r="E406" s="27"/>
      <c r="F406" s="27"/>
      <c r="G406" s="49"/>
      <c r="H406" s="28"/>
      <c r="I406" s="28"/>
      <c r="J406" s="28"/>
      <c r="K406" s="28"/>
      <c r="L406" s="28"/>
      <c r="M406" s="27"/>
      <c r="N406" s="50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12.75" customHeight="1">
      <c r="A407" s="28"/>
      <c r="B407" s="27"/>
      <c r="C407" s="27"/>
      <c r="D407" s="27"/>
      <c r="E407" s="27"/>
      <c r="F407" s="27"/>
      <c r="G407" s="49"/>
      <c r="H407" s="28"/>
      <c r="I407" s="28"/>
      <c r="J407" s="28"/>
      <c r="K407" s="28"/>
      <c r="L407" s="28"/>
      <c r="M407" s="27"/>
      <c r="N407" s="50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12.75" customHeight="1">
      <c r="A408" s="28"/>
      <c r="B408" s="27"/>
      <c r="C408" s="27"/>
      <c r="D408" s="27"/>
      <c r="E408" s="27"/>
      <c r="F408" s="27"/>
      <c r="G408" s="49"/>
      <c r="H408" s="28"/>
      <c r="I408" s="28"/>
      <c r="J408" s="28"/>
      <c r="K408" s="28"/>
      <c r="L408" s="28"/>
      <c r="M408" s="27"/>
      <c r="N408" s="50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12.75" customHeight="1">
      <c r="A409" s="28"/>
      <c r="B409" s="27"/>
      <c r="C409" s="27"/>
      <c r="D409" s="27"/>
      <c r="E409" s="27"/>
      <c r="F409" s="27"/>
      <c r="G409" s="49"/>
      <c r="H409" s="28"/>
      <c r="I409" s="28"/>
      <c r="J409" s="28"/>
      <c r="K409" s="28"/>
      <c r="L409" s="28"/>
      <c r="M409" s="27"/>
      <c r="N409" s="50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12.75" customHeight="1">
      <c r="A410" s="28"/>
      <c r="B410" s="27"/>
      <c r="C410" s="27"/>
      <c r="D410" s="27"/>
      <c r="E410" s="27"/>
      <c r="F410" s="27"/>
      <c r="G410" s="49"/>
      <c r="H410" s="28"/>
      <c r="I410" s="28"/>
      <c r="J410" s="28"/>
      <c r="K410" s="28"/>
      <c r="L410" s="28"/>
      <c r="M410" s="27"/>
      <c r="N410" s="50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12.75" customHeight="1">
      <c r="A411" s="28"/>
      <c r="B411" s="27"/>
      <c r="C411" s="27"/>
      <c r="D411" s="27"/>
      <c r="E411" s="27"/>
      <c r="F411" s="27"/>
      <c r="G411" s="49"/>
      <c r="H411" s="28"/>
      <c r="I411" s="28"/>
      <c r="J411" s="28"/>
      <c r="K411" s="28"/>
      <c r="L411" s="28"/>
      <c r="M411" s="27"/>
      <c r="N411" s="50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12.75" customHeight="1">
      <c r="A412" s="28"/>
      <c r="B412" s="27"/>
      <c r="C412" s="27"/>
      <c r="D412" s="27"/>
      <c r="E412" s="27"/>
      <c r="F412" s="27"/>
      <c r="G412" s="49"/>
      <c r="H412" s="28"/>
      <c r="I412" s="28"/>
      <c r="J412" s="28"/>
      <c r="K412" s="28"/>
      <c r="L412" s="28"/>
      <c r="M412" s="27"/>
      <c r="N412" s="50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12.75" customHeight="1">
      <c r="A413" s="28"/>
      <c r="B413" s="27"/>
      <c r="C413" s="27"/>
      <c r="D413" s="27"/>
      <c r="E413" s="27"/>
      <c r="F413" s="27"/>
      <c r="G413" s="49"/>
      <c r="H413" s="28"/>
      <c r="I413" s="28"/>
      <c r="J413" s="28"/>
      <c r="K413" s="28"/>
      <c r="L413" s="28"/>
      <c r="M413" s="27"/>
      <c r="N413" s="50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12.75" customHeight="1">
      <c r="A414" s="28"/>
      <c r="B414" s="27"/>
      <c r="C414" s="27"/>
      <c r="D414" s="27"/>
      <c r="E414" s="27"/>
      <c r="F414" s="27"/>
      <c r="G414" s="49"/>
      <c r="H414" s="28"/>
      <c r="I414" s="28"/>
      <c r="J414" s="28"/>
      <c r="K414" s="28"/>
      <c r="L414" s="28"/>
      <c r="M414" s="27"/>
      <c r="N414" s="50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12.75" customHeight="1">
      <c r="A415" s="28"/>
      <c r="B415" s="27"/>
      <c r="C415" s="27"/>
      <c r="D415" s="27"/>
      <c r="E415" s="27"/>
      <c r="F415" s="27"/>
      <c r="G415" s="49"/>
      <c r="H415" s="28"/>
      <c r="I415" s="28"/>
      <c r="J415" s="28"/>
      <c r="K415" s="28"/>
      <c r="L415" s="28"/>
      <c r="M415" s="27"/>
      <c r="N415" s="50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12.75" customHeight="1">
      <c r="A416" s="28"/>
      <c r="B416" s="27"/>
      <c r="C416" s="27"/>
      <c r="D416" s="27"/>
      <c r="E416" s="27"/>
      <c r="F416" s="27"/>
      <c r="G416" s="49"/>
      <c r="H416" s="28"/>
      <c r="I416" s="28"/>
      <c r="J416" s="28"/>
      <c r="K416" s="28"/>
      <c r="L416" s="28"/>
      <c r="M416" s="27"/>
      <c r="N416" s="50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12.75" customHeight="1">
      <c r="A417" s="28"/>
      <c r="B417" s="27"/>
      <c r="C417" s="27"/>
      <c r="D417" s="27"/>
      <c r="E417" s="27"/>
      <c r="F417" s="27"/>
      <c r="G417" s="49"/>
      <c r="H417" s="28"/>
      <c r="I417" s="28"/>
      <c r="J417" s="28"/>
      <c r="K417" s="28"/>
      <c r="L417" s="28"/>
      <c r="M417" s="27"/>
      <c r="N417" s="50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12.75" customHeight="1">
      <c r="A418" s="28"/>
      <c r="B418" s="27"/>
      <c r="C418" s="27"/>
      <c r="D418" s="27"/>
      <c r="E418" s="27"/>
      <c r="F418" s="27"/>
      <c r="G418" s="49"/>
      <c r="H418" s="28"/>
      <c r="I418" s="28"/>
      <c r="J418" s="28"/>
      <c r="K418" s="28"/>
      <c r="L418" s="28"/>
      <c r="M418" s="27"/>
      <c r="N418" s="50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12.75" customHeight="1">
      <c r="A419" s="28"/>
      <c r="B419" s="27"/>
      <c r="C419" s="27"/>
      <c r="D419" s="27"/>
      <c r="E419" s="27"/>
      <c r="F419" s="27"/>
      <c r="G419" s="49"/>
      <c r="H419" s="28"/>
      <c r="I419" s="28"/>
      <c r="J419" s="28"/>
      <c r="K419" s="28"/>
      <c r="L419" s="28"/>
      <c r="M419" s="27"/>
      <c r="N419" s="50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12.75" customHeight="1">
      <c r="A420" s="28"/>
      <c r="B420" s="27"/>
      <c r="C420" s="27"/>
      <c r="D420" s="27"/>
      <c r="E420" s="27"/>
      <c r="F420" s="27"/>
      <c r="G420" s="49"/>
      <c r="H420" s="28"/>
      <c r="I420" s="28"/>
      <c r="J420" s="28"/>
      <c r="K420" s="28"/>
      <c r="L420" s="28"/>
      <c r="M420" s="27"/>
      <c r="N420" s="50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12.75" customHeight="1">
      <c r="A421" s="28"/>
      <c r="B421" s="27"/>
      <c r="C421" s="27"/>
      <c r="D421" s="27"/>
      <c r="E421" s="27"/>
      <c r="F421" s="27"/>
      <c r="G421" s="49"/>
      <c r="H421" s="28"/>
      <c r="I421" s="28"/>
      <c r="J421" s="28"/>
      <c r="K421" s="28"/>
      <c r="L421" s="28"/>
      <c r="M421" s="27"/>
      <c r="N421" s="50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12.75" customHeight="1">
      <c r="A422" s="28"/>
      <c r="B422" s="27"/>
      <c r="C422" s="27"/>
      <c r="D422" s="27"/>
      <c r="E422" s="27"/>
      <c r="F422" s="27"/>
      <c r="G422" s="49"/>
      <c r="H422" s="28"/>
      <c r="I422" s="28"/>
      <c r="J422" s="28"/>
      <c r="K422" s="28"/>
      <c r="L422" s="28"/>
      <c r="M422" s="27"/>
      <c r="N422" s="50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12.75" customHeight="1">
      <c r="A423" s="28"/>
      <c r="B423" s="27"/>
      <c r="C423" s="27"/>
      <c r="D423" s="27"/>
      <c r="E423" s="27"/>
      <c r="F423" s="27"/>
      <c r="G423" s="49"/>
      <c r="H423" s="28"/>
      <c r="I423" s="28"/>
      <c r="J423" s="28"/>
      <c r="K423" s="28"/>
      <c r="L423" s="28"/>
      <c r="M423" s="27"/>
      <c r="N423" s="50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12.75" customHeight="1">
      <c r="A424" s="28"/>
      <c r="B424" s="27"/>
      <c r="C424" s="27"/>
      <c r="D424" s="27"/>
      <c r="E424" s="27"/>
      <c r="F424" s="27"/>
      <c r="G424" s="49"/>
      <c r="H424" s="28"/>
      <c r="I424" s="28"/>
      <c r="J424" s="28"/>
      <c r="K424" s="28"/>
      <c r="L424" s="28"/>
      <c r="M424" s="27"/>
      <c r="N424" s="50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12.75" customHeight="1">
      <c r="A425" s="28"/>
      <c r="B425" s="27"/>
      <c r="C425" s="27"/>
      <c r="D425" s="27"/>
      <c r="E425" s="27"/>
      <c r="F425" s="27"/>
      <c r="G425" s="49"/>
      <c r="H425" s="28"/>
      <c r="I425" s="28"/>
      <c r="J425" s="28"/>
      <c r="K425" s="28"/>
      <c r="L425" s="28"/>
      <c r="M425" s="27"/>
      <c r="N425" s="50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12.75" customHeight="1">
      <c r="A426" s="28"/>
      <c r="B426" s="27"/>
      <c r="C426" s="27"/>
      <c r="D426" s="27"/>
      <c r="E426" s="27"/>
      <c r="F426" s="27"/>
      <c r="G426" s="49"/>
      <c r="H426" s="28"/>
      <c r="I426" s="28"/>
      <c r="J426" s="28"/>
      <c r="K426" s="28"/>
      <c r="L426" s="28"/>
      <c r="M426" s="27"/>
      <c r="N426" s="50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12.75" customHeight="1">
      <c r="A427" s="28"/>
      <c r="B427" s="27"/>
      <c r="C427" s="27"/>
      <c r="D427" s="27"/>
      <c r="E427" s="27"/>
      <c r="F427" s="27"/>
      <c r="G427" s="49"/>
      <c r="H427" s="28"/>
      <c r="I427" s="28"/>
      <c r="J427" s="28"/>
      <c r="K427" s="28"/>
      <c r="L427" s="28"/>
      <c r="M427" s="27"/>
      <c r="N427" s="50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12.75" customHeight="1">
      <c r="A428" s="28"/>
      <c r="B428" s="27"/>
      <c r="C428" s="27"/>
      <c r="D428" s="27"/>
      <c r="E428" s="27"/>
      <c r="F428" s="27"/>
      <c r="G428" s="49"/>
      <c r="H428" s="28"/>
      <c r="I428" s="28"/>
      <c r="J428" s="28"/>
      <c r="K428" s="28"/>
      <c r="L428" s="28"/>
      <c r="M428" s="27"/>
      <c r="N428" s="50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12.75" customHeight="1">
      <c r="A429" s="28"/>
      <c r="B429" s="27"/>
      <c r="C429" s="27"/>
      <c r="D429" s="27"/>
      <c r="E429" s="27"/>
      <c r="F429" s="27"/>
      <c r="G429" s="49"/>
      <c r="H429" s="28"/>
      <c r="I429" s="28"/>
      <c r="J429" s="28"/>
      <c r="K429" s="28"/>
      <c r="L429" s="28"/>
      <c r="M429" s="27"/>
      <c r="N429" s="50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12.75" customHeight="1">
      <c r="A430" s="28"/>
      <c r="B430" s="27"/>
      <c r="C430" s="27"/>
      <c r="D430" s="27"/>
      <c r="E430" s="27"/>
      <c r="F430" s="27"/>
      <c r="G430" s="49"/>
      <c r="H430" s="28"/>
      <c r="I430" s="28"/>
      <c r="J430" s="28"/>
      <c r="K430" s="28"/>
      <c r="L430" s="28"/>
      <c r="M430" s="27"/>
      <c r="N430" s="50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12.75" customHeight="1">
      <c r="A431" s="28"/>
      <c r="B431" s="27"/>
      <c r="C431" s="27"/>
      <c r="D431" s="27"/>
      <c r="E431" s="27"/>
      <c r="F431" s="27"/>
      <c r="G431" s="49"/>
      <c r="H431" s="28"/>
      <c r="I431" s="28"/>
      <c r="J431" s="28"/>
      <c r="K431" s="28"/>
      <c r="L431" s="28"/>
      <c r="M431" s="27"/>
      <c r="N431" s="50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12.75" customHeight="1">
      <c r="A432" s="28"/>
      <c r="B432" s="27"/>
      <c r="C432" s="27"/>
      <c r="D432" s="27"/>
      <c r="E432" s="27"/>
      <c r="F432" s="27"/>
      <c r="G432" s="49"/>
      <c r="H432" s="28"/>
      <c r="I432" s="28"/>
      <c r="J432" s="28"/>
      <c r="K432" s="28"/>
      <c r="L432" s="28"/>
      <c r="M432" s="27"/>
      <c r="N432" s="50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12.75" customHeight="1">
      <c r="A433" s="28"/>
      <c r="B433" s="27"/>
      <c r="C433" s="27"/>
      <c r="D433" s="27"/>
      <c r="E433" s="27"/>
      <c r="F433" s="27"/>
      <c r="G433" s="49"/>
      <c r="H433" s="28"/>
      <c r="I433" s="28"/>
      <c r="J433" s="28"/>
      <c r="K433" s="28"/>
      <c r="L433" s="28"/>
      <c r="M433" s="27"/>
      <c r="N433" s="50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12.75" customHeight="1">
      <c r="A434" s="28"/>
      <c r="B434" s="27"/>
      <c r="C434" s="27"/>
      <c r="D434" s="27"/>
      <c r="E434" s="27"/>
      <c r="F434" s="27"/>
      <c r="G434" s="49"/>
      <c r="H434" s="28"/>
      <c r="I434" s="28"/>
      <c r="J434" s="28"/>
      <c r="K434" s="28"/>
      <c r="L434" s="28"/>
      <c r="M434" s="27"/>
      <c r="N434" s="50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12.75" customHeight="1">
      <c r="A435" s="28"/>
      <c r="B435" s="27"/>
      <c r="C435" s="27"/>
      <c r="D435" s="27"/>
      <c r="E435" s="27"/>
      <c r="F435" s="27"/>
      <c r="G435" s="49"/>
      <c r="H435" s="28"/>
      <c r="I435" s="28"/>
      <c r="J435" s="28"/>
      <c r="K435" s="28"/>
      <c r="L435" s="28"/>
      <c r="M435" s="27"/>
      <c r="N435" s="50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12.75" customHeight="1">
      <c r="A436" s="28"/>
      <c r="B436" s="27"/>
      <c r="C436" s="27"/>
      <c r="D436" s="27"/>
      <c r="E436" s="27"/>
      <c r="F436" s="27"/>
      <c r="G436" s="49"/>
      <c r="H436" s="28"/>
      <c r="I436" s="28"/>
      <c r="J436" s="28"/>
      <c r="K436" s="28"/>
      <c r="L436" s="28"/>
      <c r="M436" s="27"/>
      <c r="N436" s="50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12.75" customHeight="1">
      <c r="A437" s="28"/>
      <c r="B437" s="27"/>
      <c r="C437" s="27"/>
      <c r="D437" s="27"/>
      <c r="E437" s="27"/>
      <c r="F437" s="27"/>
      <c r="G437" s="49"/>
      <c r="H437" s="28"/>
      <c r="I437" s="28"/>
      <c r="J437" s="28"/>
      <c r="K437" s="28"/>
      <c r="L437" s="28"/>
      <c r="M437" s="27"/>
      <c r="N437" s="50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12.75" customHeight="1">
      <c r="A438" s="28"/>
      <c r="B438" s="27"/>
      <c r="C438" s="27"/>
      <c r="D438" s="27"/>
      <c r="E438" s="27"/>
      <c r="F438" s="27"/>
      <c r="G438" s="49"/>
      <c r="H438" s="28"/>
      <c r="I438" s="28"/>
      <c r="J438" s="28"/>
      <c r="K438" s="28"/>
      <c r="L438" s="28"/>
      <c r="M438" s="27"/>
      <c r="N438" s="50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12.75" customHeight="1">
      <c r="A439" s="28"/>
      <c r="B439" s="27"/>
      <c r="C439" s="27"/>
      <c r="D439" s="27"/>
      <c r="E439" s="27"/>
      <c r="F439" s="27"/>
      <c r="G439" s="49"/>
      <c r="H439" s="28"/>
      <c r="I439" s="28"/>
      <c r="J439" s="28"/>
      <c r="K439" s="28"/>
      <c r="L439" s="28"/>
      <c r="M439" s="27"/>
      <c r="N439" s="50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12.75" customHeight="1">
      <c r="A440" s="28"/>
      <c r="B440" s="27"/>
      <c r="C440" s="27"/>
      <c r="D440" s="27"/>
      <c r="E440" s="27"/>
      <c r="F440" s="27"/>
      <c r="G440" s="49"/>
      <c r="H440" s="28"/>
      <c r="I440" s="28"/>
      <c r="J440" s="28"/>
      <c r="K440" s="28"/>
      <c r="L440" s="28"/>
      <c r="M440" s="27"/>
      <c r="N440" s="50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12.75" customHeight="1">
      <c r="A441" s="28"/>
      <c r="B441" s="27"/>
      <c r="C441" s="27"/>
      <c r="D441" s="27"/>
      <c r="E441" s="27"/>
      <c r="F441" s="27"/>
      <c r="G441" s="49"/>
      <c r="H441" s="28"/>
      <c r="I441" s="28"/>
      <c r="J441" s="28"/>
      <c r="K441" s="28"/>
      <c r="L441" s="28"/>
      <c r="M441" s="27"/>
      <c r="N441" s="50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12.75" customHeight="1">
      <c r="A442" s="28"/>
      <c r="B442" s="27"/>
      <c r="C442" s="27"/>
      <c r="D442" s="27"/>
      <c r="E442" s="27"/>
      <c r="F442" s="27"/>
      <c r="G442" s="49"/>
      <c r="H442" s="28"/>
      <c r="I442" s="28"/>
      <c r="J442" s="28"/>
      <c r="K442" s="28"/>
      <c r="L442" s="28"/>
      <c r="M442" s="27"/>
      <c r="N442" s="50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12.75" customHeight="1">
      <c r="A443" s="28"/>
      <c r="B443" s="27"/>
      <c r="C443" s="27"/>
      <c r="D443" s="27"/>
      <c r="E443" s="27"/>
      <c r="F443" s="27"/>
      <c r="G443" s="49"/>
      <c r="H443" s="28"/>
      <c r="I443" s="28"/>
      <c r="J443" s="28"/>
      <c r="K443" s="28"/>
      <c r="L443" s="28"/>
      <c r="M443" s="27"/>
      <c r="N443" s="50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12.75" customHeight="1">
      <c r="A444" s="28"/>
      <c r="B444" s="27"/>
      <c r="C444" s="27"/>
      <c r="D444" s="27"/>
      <c r="E444" s="27"/>
      <c r="F444" s="27"/>
      <c r="G444" s="49"/>
      <c r="H444" s="28"/>
      <c r="I444" s="28"/>
      <c r="J444" s="28"/>
      <c r="K444" s="28"/>
      <c r="L444" s="28"/>
      <c r="M444" s="27"/>
      <c r="N444" s="50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12.75" customHeight="1">
      <c r="A445" s="28"/>
      <c r="B445" s="27"/>
      <c r="C445" s="27"/>
      <c r="D445" s="27"/>
      <c r="E445" s="27"/>
      <c r="F445" s="27"/>
      <c r="G445" s="49"/>
      <c r="H445" s="28"/>
      <c r="I445" s="28"/>
      <c r="J445" s="28"/>
      <c r="K445" s="28"/>
      <c r="L445" s="28"/>
      <c r="M445" s="27"/>
      <c r="N445" s="50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12.75" customHeight="1">
      <c r="A446" s="28"/>
      <c r="B446" s="27"/>
      <c r="C446" s="27"/>
      <c r="D446" s="27"/>
      <c r="E446" s="27"/>
      <c r="F446" s="27"/>
      <c r="G446" s="49"/>
      <c r="H446" s="28"/>
      <c r="I446" s="28"/>
      <c r="J446" s="28"/>
      <c r="K446" s="28"/>
      <c r="L446" s="28"/>
      <c r="M446" s="27"/>
      <c r="N446" s="50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12.75" customHeight="1">
      <c r="A447" s="28"/>
      <c r="B447" s="27"/>
      <c r="C447" s="27"/>
      <c r="D447" s="27"/>
      <c r="E447" s="27"/>
      <c r="F447" s="27"/>
      <c r="G447" s="49"/>
      <c r="H447" s="28"/>
      <c r="I447" s="28"/>
      <c r="J447" s="28"/>
      <c r="K447" s="28"/>
      <c r="L447" s="28"/>
      <c r="M447" s="27"/>
      <c r="N447" s="50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12.75" customHeight="1">
      <c r="A448" s="28"/>
      <c r="B448" s="27"/>
      <c r="C448" s="27"/>
      <c r="D448" s="27"/>
      <c r="E448" s="27"/>
      <c r="F448" s="27"/>
      <c r="G448" s="49"/>
      <c r="H448" s="28"/>
      <c r="I448" s="28"/>
      <c r="J448" s="28"/>
      <c r="K448" s="28"/>
      <c r="L448" s="28"/>
      <c r="M448" s="27"/>
      <c r="N448" s="50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12.75" customHeight="1">
      <c r="A449" s="28"/>
      <c r="B449" s="27"/>
      <c r="C449" s="27"/>
      <c r="D449" s="27"/>
      <c r="E449" s="27"/>
      <c r="F449" s="27"/>
      <c r="G449" s="49"/>
      <c r="H449" s="28"/>
      <c r="I449" s="28"/>
      <c r="J449" s="28"/>
      <c r="K449" s="28"/>
      <c r="L449" s="28"/>
      <c r="M449" s="27"/>
      <c r="N449" s="50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12.75" customHeight="1">
      <c r="A450" s="28"/>
      <c r="B450" s="27"/>
      <c r="C450" s="27"/>
      <c r="D450" s="27"/>
      <c r="E450" s="27"/>
      <c r="F450" s="27"/>
      <c r="G450" s="49"/>
      <c r="H450" s="28"/>
      <c r="I450" s="28"/>
      <c r="J450" s="28"/>
      <c r="K450" s="28"/>
      <c r="L450" s="28"/>
      <c r="M450" s="27"/>
      <c r="N450" s="50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12.75" customHeight="1">
      <c r="A451" s="28"/>
      <c r="B451" s="27"/>
      <c r="C451" s="27"/>
      <c r="D451" s="27"/>
      <c r="E451" s="27"/>
      <c r="F451" s="27"/>
      <c r="G451" s="49"/>
      <c r="H451" s="28"/>
      <c r="I451" s="28"/>
      <c r="J451" s="28"/>
      <c r="K451" s="28"/>
      <c r="L451" s="28"/>
      <c r="M451" s="27"/>
      <c r="N451" s="50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12.75" customHeight="1">
      <c r="A452" s="28"/>
      <c r="B452" s="27"/>
      <c r="C452" s="27"/>
      <c r="D452" s="27"/>
      <c r="E452" s="27"/>
      <c r="F452" s="27"/>
      <c r="G452" s="49"/>
      <c r="H452" s="28"/>
      <c r="I452" s="28"/>
      <c r="J452" s="28"/>
      <c r="K452" s="28"/>
      <c r="L452" s="28"/>
      <c r="M452" s="27"/>
      <c r="N452" s="50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12.75" customHeight="1">
      <c r="A453" s="28"/>
      <c r="B453" s="27"/>
      <c r="C453" s="27"/>
      <c r="D453" s="27"/>
      <c r="E453" s="27"/>
      <c r="F453" s="27"/>
      <c r="G453" s="49"/>
      <c r="H453" s="28"/>
      <c r="I453" s="28"/>
      <c r="J453" s="28"/>
      <c r="K453" s="28"/>
      <c r="L453" s="28"/>
      <c r="M453" s="27"/>
      <c r="N453" s="50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12.75" customHeight="1">
      <c r="A454" s="28"/>
      <c r="B454" s="27"/>
      <c r="C454" s="27"/>
      <c r="D454" s="27"/>
      <c r="E454" s="27"/>
      <c r="F454" s="27"/>
      <c r="G454" s="49"/>
      <c r="H454" s="28"/>
      <c r="I454" s="28"/>
      <c r="J454" s="28"/>
      <c r="K454" s="28"/>
      <c r="L454" s="28"/>
      <c r="M454" s="27"/>
      <c r="N454" s="50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12.75" customHeight="1">
      <c r="A455" s="28"/>
      <c r="B455" s="27"/>
      <c r="C455" s="27"/>
      <c r="D455" s="27"/>
      <c r="E455" s="27"/>
      <c r="F455" s="27"/>
      <c r="G455" s="49"/>
      <c r="H455" s="28"/>
      <c r="I455" s="28"/>
      <c r="J455" s="28"/>
      <c r="K455" s="28"/>
      <c r="L455" s="28"/>
      <c r="M455" s="27"/>
      <c r="N455" s="50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12.75" customHeight="1">
      <c r="A456" s="28"/>
      <c r="B456" s="27"/>
      <c r="C456" s="27"/>
      <c r="D456" s="27"/>
      <c r="E456" s="27"/>
      <c r="F456" s="27"/>
      <c r="G456" s="49"/>
      <c r="H456" s="28"/>
      <c r="I456" s="28"/>
      <c r="J456" s="28"/>
      <c r="K456" s="28"/>
      <c r="L456" s="28"/>
      <c r="M456" s="27"/>
      <c r="N456" s="50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12.75" customHeight="1">
      <c r="A457" s="28"/>
      <c r="B457" s="27"/>
      <c r="C457" s="27"/>
      <c r="D457" s="27"/>
      <c r="E457" s="27"/>
      <c r="F457" s="27"/>
      <c r="G457" s="49"/>
      <c r="H457" s="28"/>
      <c r="I457" s="28"/>
      <c r="J457" s="28"/>
      <c r="K457" s="28"/>
      <c r="L457" s="28"/>
      <c r="M457" s="27"/>
      <c r="N457" s="50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12.75" customHeight="1">
      <c r="A458" s="28"/>
      <c r="B458" s="27"/>
      <c r="C458" s="27"/>
      <c r="D458" s="27"/>
      <c r="E458" s="27"/>
      <c r="F458" s="27"/>
      <c r="G458" s="49"/>
      <c r="H458" s="28"/>
      <c r="I458" s="28"/>
      <c r="J458" s="28"/>
      <c r="K458" s="28"/>
      <c r="L458" s="28"/>
      <c r="M458" s="27"/>
      <c r="N458" s="50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12.75" customHeight="1">
      <c r="A459" s="28"/>
      <c r="B459" s="27"/>
      <c r="C459" s="27"/>
      <c r="D459" s="27"/>
      <c r="E459" s="27"/>
      <c r="F459" s="27"/>
      <c r="G459" s="49"/>
      <c r="H459" s="28"/>
      <c r="I459" s="28"/>
      <c r="J459" s="28"/>
      <c r="K459" s="28"/>
      <c r="L459" s="28"/>
      <c r="M459" s="27"/>
      <c r="N459" s="50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12.75" customHeight="1">
      <c r="A460" s="28"/>
      <c r="B460" s="27"/>
      <c r="C460" s="27"/>
      <c r="D460" s="27"/>
      <c r="E460" s="27"/>
      <c r="F460" s="27"/>
      <c r="G460" s="49"/>
      <c r="H460" s="28"/>
      <c r="I460" s="28"/>
      <c r="J460" s="28"/>
      <c r="K460" s="28"/>
      <c r="L460" s="28"/>
      <c r="M460" s="27"/>
      <c r="N460" s="50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12.75" customHeight="1">
      <c r="A461" s="28"/>
      <c r="B461" s="27"/>
      <c r="C461" s="27"/>
      <c r="D461" s="27"/>
      <c r="E461" s="27"/>
      <c r="F461" s="27"/>
      <c r="G461" s="49"/>
      <c r="H461" s="28"/>
      <c r="I461" s="28"/>
      <c r="J461" s="28"/>
      <c r="K461" s="28"/>
      <c r="L461" s="28"/>
      <c r="M461" s="27"/>
      <c r="N461" s="50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12.75" customHeight="1">
      <c r="A462" s="28"/>
      <c r="B462" s="27"/>
      <c r="C462" s="27"/>
      <c r="D462" s="27"/>
      <c r="E462" s="27"/>
      <c r="F462" s="27"/>
      <c r="G462" s="49"/>
      <c r="H462" s="28"/>
      <c r="I462" s="28"/>
      <c r="J462" s="28"/>
      <c r="K462" s="28"/>
      <c r="L462" s="28"/>
      <c r="M462" s="27"/>
      <c r="N462" s="50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12.75" customHeight="1">
      <c r="A463" s="28"/>
      <c r="B463" s="27"/>
      <c r="C463" s="27"/>
      <c r="D463" s="27"/>
      <c r="E463" s="27"/>
      <c r="F463" s="27"/>
      <c r="G463" s="49"/>
      <c r="H463" s="28"/>
      <c r="I463" s="28"/>
      <c r="J463" s="28"/>
      <c r="K463" s="28"/>
      <c r="L463" s="28"/>
      <c r="M463" s="27"/>
      <c r="N463" s="50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12.75" customHeight="1">
      <c r="A464" s="28"/>
      <c r="B464" s="27"/>
      <c r="C464" s="27"/>
      <c r="D464" s="27"/>
      <c r="E464" s="27"/>
      <c r="F464" s="27"/>
      <c r="G464" s="49"/>
      <c r="H464" s="28"/>
      <c r="I464" s="28"/>
      <c r="J464" s="28"/>
      <c r="K464" s="28"/>
      <c r="L464" s="28"/>
      <c r="M464" s="27"/>
      <c r="N464" s="50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12.75" customHeight="1">
      <c r="A465" s="28"/>
      <c r="B465" s="27"/>
      <c r="C465" s="27"/>
      <c r="D465" s="27"/>
      <c r="E465" s="27"/>
      <c r="F465" s="27"/>
      <c r="G465" s="49"/>
      <c r="H465" s="28"/>
      <c r="I465" s="28"/>
      <c r="J465" s="28"/>
      <c r="K465" s="28"/>
      <c r="L465" s="28"/>
      <c r="M465" s="27"/>
      <c r="N465" s="50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12.75" customHeight="1">
      <c r="A466" s="28"/>
      <c r="B466" s="27"/>
      <c r="C466" s="27"/>
      <c r="D466" s="27"/>
      <c r="E466" s="27"/>
      <c r="F466" s="27"/>
      <c r="G466" s="49"/>
      <c r="H466" s="28"/>
      <c r="I466" s="28"/>
      <c r="J466" s="28"/>
      <c r="K466" s="28"/>
      <c r="L466" s="28"/>
      <c r="M466" s="27"/>
      <c r="N466" s="50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12.75" customHeight="1">
      <c r="A467" s="28"/>
      <c r="B467" s="27"/>
      <c r="C467" s="27"/>
      <c r="D467" s="27"/>
      <c r="E467" s="27"/>
      <c r="F467" s="27"/>
      <c r="G467" s="49"/>
      <c r="H467" s="28"/>
      <c r="I467" s="28"/>
      <c r="J467" s="28"/>
      <c r="K467" s="28"/>
      <c r="L467" s="28"/>
      <c r="M467" s="27"/>
      <c r="N467" s="50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12.75" customHeight="1">
      <c r="A468" s="28"/>
      <c r="B468" s="27"/>
      <c r="C468" s="27"/>
      <c r="D468" s="27"/>
      <c r="E468" s="27"/>
      <c r="F468" s="27"/>
      <c r="G468" s="49"/>
      <c r="H468" s="28"/>
      <c r="I468" s="28"/>
      <c r="J468" s="28"/>
      <c r="K468" s="28"/>
      <c r="L468" s="28"/>
      <c r="M468" s="27"/>
      <c r="N468" s="50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12.75" customHeight="1">
      <c r="A469" s="28"/>
      <c r="B469" s="27"/>
      <c r="C469" s="27"/>
      <c r="D469" s="27"/>
      <c r="E469" s="27"/>
      <c r="F469" s="27"/>
      <c r="G469" s="49"/>
      <c r="H469" s="28"/>
      <c r="I469" s="28"/>
      <c r="J469" s="28"/>
      <c r="K469" s="28"/>
      <c r="L469" s="28"/>
      <c r="M469" s="27"/>
      <c r="N469" s="50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12.75" customHeight="1">
      <c r="A470" s="28"/>
      <c r="B470" s="27"/>
      <c r="C470" s="27"/>
      <c r="D470" s="27"/>
      <c r="E470" s="27"/>
      <c r="F470" s="27"/>
      <c r="G470" s="49"/>
      <c r="H470" s="28"/>
      <c r="I470" s="28"/>
      <c r="J470" s="28"/>
      <c r="K470" s="28"/>
      <c r="L470" s="28"/>
      <c r="M470" s="27"/>
      <c r="N470" s="50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12.75" customHeight="1">
      <c r="A471" s="28"/>
      <c r="B471" s="27"/>
      <c r="C471" s="27"/>
      <c r="D471" s="27"/>
      <c r="E471" s="27"/>
      <c r="F471" s="27"/>
      <c r="G471" s="49"/>
      <c r="H471" s="28"/>
      <c r="I471" s="28"/>
      <c r="J471" s="28"/>
      <c r="K471" s="28"/>
      <c r="L471" s="28"/>
      <c r="M471" s="27"/>
      <c r="N471" s="50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12.75" customHeight="1">
      <c r="A472" s="28"/>
      <c r="B472" s="27"/>
      <c r="C472" s="27"/>
      <c r="D472" s="27"/>
      <c r="E472" s="27"/>
      <c r="F472" s="27"/>
      <c r="G472" s="49"/>
      <c r="H472" s="28"/>
      <c r="I472" s="28"/>
      <c r="J472" s="28"/>
      <c r="K472" s="28"/>
      <c r="L472" s="28"/>
      <c r="M472" s="27"/>
      <c r="N472" s="50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12.75" customHeight="1">
      <c r="A473" s="28"/>
      <c r="B473" s="27"/>
      <c r="C473" s="27"/>
      <c r="D473" s="27"/>
      <c r="E473" s="27"/>
      <c r="F473" s="27"/>
      <c r="G473" s="49"/>
      <c r="H473" s="28"/>
      <c r="I473" s="28"/>
      <c r="J473" s="28"/>
      <c r="K473" s="28"/>
      <c r="L473" s="28"/>
      <c r="M473" s="27"/>
      <c r="N473" s="50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12.75" customHeight="1">
      <c r="A474" s="28"/>
      <c r="B474" s="27"/>
      <c r="C474" s="27"/>
      <c r="D474" s="27"/>
      <c r="E474" s="27"/>
      <c r="F474" s="27"/>
      <c r="G474" s="49"/>
      <c r="H474" s="28"/>
      <c r="I474" s="28"/>
      <c r="J474" s="28"/>
      <c r="K474" s="28"/>
      <c r="L474" s="28"/>
      <c r="M474" s="27"/>
      <c r="N474" s="50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12.75" customHeight="1">
      <c r="A475" s="28"/>
      <c r="B475" s="27"/>
      <c r="C475" s="27"/>
      <c r="D475" s="27"/>
      <c r="E475" s="27"/>
      <c r="F475" s="27"/>
      <c r="G475" s="49"/>
      <c r="H475" s="28"/>
      <c r="I475" s="28"/>
      <c r="J475" s="28"/>
      <c r="K475" s="28"/>
      <c r="L475" s="28"/>
      <c r="M475" s="27"/>
      <c r="N475" s="50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12.75" customHeight="1">
      <c r="A476" s="28"/>
      <c r="B476" s="27"/>
      <c r="C476" s="27"/>
      <c r="D476" s="27"/>
      <c r="E476" s="27"/>
      <c r="F476" s="27"/>
      <c r="G476" s="49"/>
      <c r="H476" s="28"/>
      <c r="I476" s="28"/>
      <c r="J476" s="28"/>
      <c r="K476" s="28"/>
      <c r="L476" s="28"/>
      <c r="M476" s="27"/>
      <c r="N476" s="50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12.75" customHeight="1">
      <c r="A477" s="28"/>
      <c r="B477" s="27"/>
      <c r="C477" s="27"/>
      <c r="D477" s="27"/>
      <c r="E477" s="27"/>
      <c r="F477" s="27"/>
      <c r="G477" s="49"/>
      <c r="H477" s="28"/>
      <c r="I477" s="28"/>
      <c r="J477" s="28"/>
      <c r="K477" s="28"/>
      <c r="L477" s="28"/>
      <c r="M477" s="27"/>
      <c r="N477" s="50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12.75" customHeight="1">
      <c r="A478" s="28"/>
      <c r="B478" s="27"/>
      <c r="C478" s="27"/>
      <c r="D478" s="27"/>
      <c r="E478" s="27"/>
      <c r="F478" s="27"/>
      <c r="G478" s="49"/>
      <c r="H478" s="28"/>
      <c r="I478" s="28"/>
      <c r="J478" s="28"/>
      <c r="K478" s="28"/>
      <c r="L478" s="28"/>
      <c r="M478" s="27"/>
      <c r="N478" s="50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12.75" customHeight="1">
      <c r="A479" s="28"/>
      <c r="B479" s="27"/>
      <c r="C479" s="27"/>
      <c r="D479" s="27"/>
      <c r="E479" s="27"/>
      <c r="F479" s="27"/>
      <c r="G479" s="49"/>
      <c r="H479" s="28"/>
      <c r="I479" s="28"/>
      <c r="J479" s="28"/>
      <c r="K479" s="28"/>
      <c r="L479" s="28"/>
      <c r="M479" s="27"/>
      <c r="N479" s="50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12.75" customHeight="1">
      <c r="A480" s="28"/>
      <c r="B480" s="27"/>
      <c r="C480" s="27"/>
      <c r="D480" s="27"/>
      <c r="E480" s="27"/>
      <c r="F480" s="27"/>
      <c r="G480" s="49"/>
      <c r="H480" s="28"/>
      <c r="I480" s="28"/>
      <c r="J480" s="28"/>
      <c r="K480" s="28"/>
      <c r="L480" s="28"/>
      <c r="M480" s="27"/>
      <c r="N480" s="50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12.75" customHeight="1">
      <c r="A481" s="28"/>
      <c r="B481" s="27"/>
      <c r="C481" s="27"/>
      <c r="D481" s="27"/>
      <c r="E481" s="27"/>
      <c r="F481" s="27"/>
      <c r="G481" s="49"/>
      <c r="H481" s="28"/>
      <c r="I481" s="28"/>
      <c r="J481" s="28"/>
      <c r="K481" s="28"/>
      <c r="L481" s="28"/>
      <c r="M481" s="27"/>
      <c r="N481" s="50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12.75" customHeight="1">
      <c r="A482" s="28"/>
      <c r="B482" s="27"/>
      <c r="C482" s="27"/>
      <c r="D482" s="27"/>
      <c r="E482" s="27"/>
      <c r="F482" s="27"/>
      <c r="G482" s="49"/>
      <c r="H482" s="28"/>
      <c r="I482" s="28"/>
      <c r="J482" s="28"/>
      <c r="K482" s="28"/>
      <c r="L482" s="28"/>
      <c r="M482" s="27"/>
      <c r="N482" s="50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12.75" customHeight="1">
      <c r="A483" s="28"/>
      <c r="B483" s="27"/>
      <c r="C483" s="27"/>
      <c r="D483" s="27"/>
      <c r="E483" s="27"/>
      <c r="F483" s="27"/>
      <c r="G483" s="49"/>
      <c r="H483" s="28"/>
      <c r="I483" s="28"/>
      <c r="J483" s="28"/>
      <c r="K483" s="28"/>
      <c r="L483" s="28"/>
      <c r="M483" s="27"/>
      <c r="N483" s="50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12.75" customHeight="1">
      <c r="A484" s="28"/>
      <c r="B484" s="27"/>
      <c r="C484" s="27"/>
      <c r="D484" s="27"/>
      <c r="E484" s="27"/>
      <c r="F484" s="27"/>
      <c r="G484" s="49"/>
      <c r="H484" s="28"/>
      <c r="I484" s="28"/>
      <c r="J484" s="28"/>
      <c r="K484" s="28"/>
      <c r="L484" s="28"/>
      <c r="M484" s="27"/>
      <c r="N484" s="50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12.75" customHeight="1">
      <c r="A485" s="28"/>
      <c r="B485" s="27"/>
      <c r="C485" s="27"/>
      <c r="D485" s="27"/>
      <c r="E485" s="27"/>
      <c r="F485" s="27"/>
      <c r="G485" s="49"/>
      <c r="H485" s="28"/>
      <c r="I485" s="28"/>
      <c r="J485" s="28"/>
      <c r="K485" s="28"/>
      <c r="L485" s="28"/>
      <c r="M485" s="27"/>
      <c r="N485" s="50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12.75" customHeight="1">
      <c r="A486" s="28"/>
      <c r="B486" s="27"/>
      <c r="C486" s="27"/>
      <c r="D486" s="27"/>
      <c r="E486" s="27"/>
      <c r="F486" s="27"/>
      <c r="G486" s="49"/>
      <c r="H486" s="28"/>
      <c r="I486" s="28"/>
      <c r="J486" s="28"/>
      <c r="K486" s="28"/>
      <c r="L486" s="28"/>
      <c r="M486" s="27"/>
      <c r="N486" s="50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12.75" customHeight="1">
      <c r="A487" s="28"/>
      <c r="B487" s="27"/>
      <c r="C487" s="27"/>
      <c r="D487" s="27"/>
      <c r="E487" s="27"/>
      <c r="F487" s="27"/>
      <c r="G487" s="49"/>
      <c r="H487" s="28"/>
      <c r="I487" s="28"/>
      <c r="J487" s="28"/>
      <c r="K487" s="28"/>
      <c r="L487" s="28"/>
      <c r="M487" s="27"/>
      <c r="N487" s="50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12.75" customHeight="1">
      <c r="A488" s="28"/>
      <c r="B488" s="27"/>
      <c r="C488" s="27"/>
      <c r="D488" s="27"/>
      <c r="E488" s="27"/>
      <c r="F488" s="27"/>
      <c r="G488" s="49"/>
      <c r="H488" s="28"/>
      <c r="I488" s="28"/>
      <c r="J488" s="28"/>
      <c r="K488" s="28"/>
      <c r="L488" s="28"/>
      <c r="M488" s="27"/>
      <c r="N488" s="50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12.75" customHeight="1">
      <c r="A489" s="28"/>
      <c r="B489" s="27"/>
      <c r="C489" s="27"/>
      <c r="D489" s="27"/>
      <c r="E489" s="27"/>
      <c r="F489" s="27"/>
      <c r="G489" s="49"/>
      <c r="H489" s="28"/>
      <c r="I489" s="28"/>
      <c r="J489" s="28"/>
      <c r="K489" s="28"/>
      <c r="L489" s="28"/>
      <c r="M489" s="27"/>
      <c r="N489" s="50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12.75" customHeight="1">
      <c r="A490" s="28"/>
      <c r="B490" s="27"/>
      <c r="C490" s="27"/>
      <c r="D490" s="27"/>
      <c r="E490" s="27"/>
      <c r="F490" s="27"/>
      <c r="G490" s="49"/>
      <c r="H490" s="28"/>
      <c r="I490" s="28"/>
      <c r="J490" s="28"/>
      <c r="K490" s="28"/>
      <c r="L490" s="28"/>
      <c r="M490" s="27"/>
      <c r="N490" s="50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12.75" customHeight="1">
      <c r="A491" s="28"/>
      <c r="B491" s="27"/>
      <c r="C491" s="27"/>
      <c r="D491" s="27"/>
      <c r="E491" s="27"/>
      <c r="F491" s="27"/>
      <c r="G491" s="49"/>
      <c r="H491" s="28"/>
      <c r="I491" s="28"/>
      <c r="J491" s="28"/>
      <c r="K491" s="28"/>
      <c r="L491" s="28"/>
      <c r="M491" s="27"/>
      <c r="N491" s="50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12.75" customHeight="1">
      <c r="A492" s="28"/>
      <c r="B492" s="27"/>
      <c r="C492" s="27"/>
      <c r="D492" s="27"/>
      <c r="E492" s="27"/>
      <c r="F492" s="27"/>
      <c r="G492" s="49"/>
      <c r="H492" s="28"/>
      <c r="I492" s="28"/>
      <c r="J492" s="28"/>
      <c r="K492" s="28"/>
      <c r="L492" s="28"/>
      <c r="M492" s="27"/>
      <c r="N492" s="50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12.75" customHeight="1">
      <c r="A493" s="28"/>
      <c r="B493" s="27"/>
      <c r="C493" s="27"/>
      <c r="D493" s="27"/>
      <c r="E493" s="27"/>
      <c r="F493" s="27"/>
      <c r="G493" s="49"/>
      <c r="H493" s="28"/>
      <c r="I493" s="28"/>
      <c r="J493" s="28"/>
      <c r="K493" s="28"/>
      <c r="L493" s="28"/>
      <c r="M493" s="27"/>
      <c r="N493" s="50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12.75" customHeight="1">
      <c r="A494" s="28"/>
      <c r="B494" s="27"/>
      <c r="C494" s="27"/>
      <c r="D494" s="27"/>
      <c r="E494" s="27"/>
      <c r="F494" s="27"/>
      <c r="G494" s="49"/>
      <c r="H494" s="28"/>
      <c r="I494" s="28"/>
      <c r="J494" s="28"/>
      <c r="K494" s="28"/>
      <c r="L494" s="28"/>
      <c r="M494" s="27"/>
      <c r="N494" s="50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12.75" customHeight="1">
      <c r="A495" s="28"/>
      <c r="B495" s="27"/>
      <c r="C495" s="27"/>
      <c r="D495" s="27"/>
      <c r="E495" s="27"/>
      <c r="F495" s="27"/>
      <c r="G495" s="49"/>
      <c r="H495" s="28"/>
      <c r="I495" s="28"/>
      <c r="J495" s="28"/>
      <c r="K495" s="28"/>
      <c r="L495" s="28"/>
      <c r="M495" s="27"/>
      <c r="N495" s="50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12.75" customHeight="1">
      <c r="A496" s="28"/>
      <c r="B496" s="27"/>
      <c r="C496" s="27"/>
      <c r="D496" s="27"/>
      <c r="E496" s="27"/>
      <c r="F496" s="27"/>
      <c r="G496" s="49"/>
      <c r="H496" s="28"/>
      <c r="I496" s="28"/>
      <c r="J496" s="28"/>
      <c r="K496" s="28"/>
      <c r="L496" s="28"/>
      <c r="M496" s="27"/>
      <c r="N496" s="50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12.75" customHeight="1">
      <c r="A497" s="28"/>
      <c r="B497" s="27"/>
      <c r="C497" s="27"/>
      <c r="D497" s="27"/>
      <c r="E497" s="27"/>
      <c r="F497" s="27"/>
      <c r="G497" s="49"/>
      <c r="H497" s="28"/>
      <c r="I497" s="28"/>
      <c r="J497" s="28"/>
      <c r="K497" s="28"/>
      <c r="L497" s="28"/>
      <c r="M497" s="27"/>
      <c r="N497" s="50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12.75" customHeight="1">
      <c r="A498" s="28"/>
      <c r="B498" s="27"/>
      <c r="C498" s="27"/>
      <c r="D498" s="27"/>
      <c r="E498" s="27"/>
      <c r="F498" s="27"/>
      <c r="G498" s="49"/>
      <c r="H498" s="28"/>
      <c r="I498" s="28"/>
      <c r="J498" s="28"/>
      <c r="K498" s="28"/>
      <c r="L498" s="28"/>
      <c r="M498" s="27"/>
      <c r="N498" s="50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12.75" customHeight="1">
      <c r="A499" s="28"/>
      <c r="B499" s="27"/>
      <c r="C499" s="27"/>
      <c r="D499" s="27"/>
      <c r="E499" s="27"/>
      <c r="F499" s="27"/>
      <c r="G499" s="49"/>
      <c r="H499" s="28"/>
      <c r="I499" s="28"/>
      <c r="J499" s="28"/>
      <c r="K499" s="28"/>
      <c r="L499" s="28"/>
      <c r="M499" s="27"/>
      <c r="N499" s="50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12.75" customHeight="1">
      <c r="A500" s="28"/>
      <c r="B500" s="27"/>
      <c r="C500" s="27"/>
      <c r="D500" s="27"/>
      <c r="E500" s="27"/>
      <c r="F500" s="27"/>
      <c r="G500" s="49"/>
      <c r="H500" s="28"/>
      <c r="I500" s="28"/>
      <c r="J500" s="28"/>
      <c r="K500" s="28"/>
      <c r="L500" s="28"/>
      <c r="M500" s="27"/>
      <c r="N500" s="50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12.75" customHeight="1">
      <c r="A501" s="28"/>
      <c r="B501" s="27"/>
      <c r="C501" s="27"/>
      <c r="D501" s="27"/>
      <c r="E501" s="27"/>
      <c r="F501" s="27"/>
      <c r="G501" s="49"/>
      <c r="H501" s="28"/>
      <c r="I501" s="28"/>
      <c r="J501" s="28"/>
      <c r="K501" s="28"/>
      <c r="L501" s="28"/>
      <c r="M501" s="27"/>
      <c r="N501" s="50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12.75" customHeight="1">
      <c r="A502" s="28"/>
      <c r="B502" s="27"/>
      <c r="C502" s="27"/>
      <c r="D502" s="27"/>
      <c r="E502" s="27"/>
      <c r="F502" s="27"/>
      <c r="G502" s="49"/>
      <c r="H502" s="28"/>
      <c r="I502" s="28"/>
      <c r="J502" s="28"/>
      <c r="K502" s="28"/>
      <c r="L502" s="28"/>
      <c r="M502" s="27"/>
      <c r="N502" s="50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12.75" customHeight="1">
      <c r="A503" s="28"/>
      <c r="B503" s="27"/>
      <c r="C503" s="27"/>
      <c r="D503" s="27"/>
      <c r="E503" s="27"/>
      <c r="F503" s="27"/>
      <c r="G503" s="49"/>
      <c r="H503" s="28"/>
      <c r="I503" s="28"/>
      <c r="J503" s="28"/>
      <c r="K503" s="28"/>
      <c r="L503" s="28"/>
      <c r="M503" s="27"/>
      <c r="N503" s="50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12.75" customHeight="1">
      <c r="A504" s="28"/>
      <c r="B504" s="27"/>
      <c r="C504" s="27"/>
      <c r="D504" s="27"/>
      <c r="E504" s="27"/>
      <c r="F504" s="27"/>
      <c r="G504" s="49"/>
      <c r="H504" s="28"/>
      <c r="I504" s="28"/>
      <c r="J504" s="28"/>
      <c r="K504" s="28"/>
      <c r="L504" s="28"/>
      <c r="M504" s="27"/>
      <c r="N504" s="50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12.75" customHeight="1">
      <c r="A505" s="28"/>
      <c r="B505" s="27"/>
      <c r="C505" s="27"/>
      <c r="D505" s="27"/>
      <c r="E505" s="27"/>
      <c r="F505" s="27"/>
      <c r="G505" s="49"/>
      <c r="H505" s="28"/>
      <c r="I505" s="28"/>
      <c r="J505" s="28"/>
      <c r="K505" s="28"/>
      <c r="L505" s="28"/>
      <c r="M505" s="27"/>
      <c r="N505" s="50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12.75" customHeight="1">
      <c r="A506" s="28"/>
      <c r="B506" s="27"/>
      <c r="C506" s="27"/>
      <c r="D506" s="27"/>
      <c r="E506" s="27"/>
      <c r="F506" s="27"/>
      <c r="G506" s="49"/>
      <c r="H506" s="28"/>
      <c r="I506" s="28"/>
      <c r="J506" s="28"/>
      <c r="K506" s="28"/>
      <c r="L506" s="28"/>
      <c r="M506" s="27"/>
      <c r="N506" s="50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12.75" customHeight="1">
      <c r="A507" s="28"/>
      <c r="B507" s="27"/>
      <c r="C507" s="27"/>
      <c r="D507" s="27"/>
      <c r="E507" s="27"/>
      <c r="F507" s="27"/>
      <c r="G507" s="49"/>
      <c r="H507" s="28"/>
      <c r="I507" s="28"/>
      <c r="J507" s="28"/>
      <c r="K507" s="28"/>
      <c r="L507" s="28"/>
      <c r="M507" s="27"/>
      <c r="N507" s="50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12.75" customHeight="1">
      <c r="A508" s="28"/>
      <c r="B508" s="27"/>
      <c r="C508" s="27"/>
      <c r="D508" s="27"/>
      <c r="E508" s="27"/>
      <c r="F508" s="27"/>
      <c r="G508" s="49"/>
      <c r="H508" s="28"/>
      <c r="I508" s="28"/>
      <c r="J508" s="28"/>
      <c r="K508" s="28"/>
      <c r="L508" s="28"/>
      <c r="M508" s="27"/>
      <c r="N508" s="50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12.75" customHeight="1">
      <c r="A509" s="28"/>
      <c r="B509" s="27"/>
      <c r="C509" s="27"/>
      <c r="D509" s="27"/>
      <c r="E509" s="27"/>
      <c r="F509" s="27"/>
      <c r="G509" s="49"/>
      <c r="H509" s="28"/>
      <c r="I509" s="28"/>
      <c r="J509" s="28"/>
      <c r="K509" s="28"/>
      <c r="L509" s="28"/>
      <c r="M509" s="27"/>
      <c r="N509" s="50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12.75" customHeight="1">
      <c r="A510" s="28"/>
      <c r="B510" s="27"/>
      <c r="C510" s="27"/>
      <c r="D510" s="27"/>
      <c r="E510" s="27"/>
      <c r="F510" s="27"/>
      <c r="G510" s="49"/>
      <c r="H510" s="28"/>
      <c r="I510" s="28"/>
      <c r="J510" s="28"/>
      <c r="K510" s="28"/>
      <c r="L510" s="28"/>
      <c r="M510" s="27"/>
      <c r="N510" s="50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12.75" customHeight="1">
      <c r="A511" s="28"/>
      <c r="B511" s="27"/>
      <c r="C511" s="27"/>
      <c r="D511" s="27"/>
      <c r="E511" s="27"/>
      <c r="F511" s="27"/>
      <c r="G511" s="49"/>
      <c r="H511" s="28"/>
      <c r="I511" s="28"/>
      <c r="J511" s="28"/>
      <c r="K511" s="28"/>
      <c r="L511" s="28"/>
      <c r="M511" s="27"/>
      <c r="N511" s="50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12.75" customHeight="1">
      <c r="A512" s="28"/>
      <c r="B512" s="27"/>
      <c r="C512" s="27"/>
      <c r="D512" s="27"/>
      <c r="E512" s="27"/>
      <c r="F512" s="27"/>
      <c r="G512" s="49"/>
      <c r="H512" s="28"/>
      <c r="I512" s="28"/>
      <c r="J512" s="28"/>
      <c r="K512" s="28"/>
      <c r="L512" s="28"/>
      <c r="M512" s="27"/>
      <c r="N512" s="50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12.75" customHeight="1">
      <c r="A513" s="28"/>
      <c r="B513" s="27"/>
      <c r="C513" s="27"/>
      <c r="D513" s="27"/>
      <c r="E513" s="27"/>
      <c r="F513" s="27"/>
      <c r="G513" s="49"/>
      <c r="H513" s="28"/>
      <c r="I513" s="28"/>
      <c r="J513" s="28"/>
      <c r="K513" s="28"/>
      <c r="L513" s="28"/>
      <c r="M513" s="27"/>
      <c r="N513" s="50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12.75" customHeight="1">
      <c r="A514" s="28"/>
      <c r="B514" s="27"/>
      <c r="C514" s="27"/>
      <c r="D514" s="27"/>
      <c r="E514" s="27"/>
      <c r="F514" s="27"/>
      <c r="G514" s="49"/>
      <c r="H514" s="28"/>
      <c r="I514" s="28"/>
      <c r="J514" s="28"/>
      <c r="K514" s="28"/>
      <c r="L514" s="28"/>
      <c r="M514" s="27"/>
      <c r="N514" s="50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12.75" customHeight="1">
      <c r="A515" s="28"/>
      <c r="B515" s="27"/>
      <c r="C515" s="27"/>
      <c r="D515" s="27"/>
      <c r="E515" s="27"/>
      <c r="F515" s="27"/>
      <c r="G515" s="49"/>
      <c r="H515" s="28"/>
      <c r="I515" s="28"/>
      <c r="J515" s="28"/>
      <c r="K515" s="28"/>
      <c r="L515" s="28"/>
      <c r="M515" s="27"/>
      <c r="N515" s="50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12.75" customHeight="1">
      <c r="A516" s="28"/>
      <c r="B516" s="27"/>
      <c r="C516" s="27"/>
      <c r="D516" s="27"/>
      <c r="E516" s="27"/>
      <c r="F516" s="27"/>
      <c r="G516" s="49"/>
      <c r="H516" s="28"/>
      <c r="I516" s="28"/>
      <c r="J516" s="28"/>
      <c r="K516" s="28"/>
      <c r="L516" s="28"/>
      <c r="M516" s="27"/>
      <c r="N516" s="50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12.75" customHeight="1">
      <c r="A517" s="28"/>
      <c r="B517" s="27"/>
      <c r="C517" s="27"/>
      <c r="D517" s="27"/>
      <c r="E517" s="27"/>
      <c r="F517" s="27"/>
      <c r="G517" s="49"/>
      <c r="H517" s="28"/>
      <c r="I517" s="28"/>
      <c r="J517" s="28"/>
      <c r="K517" s="28"/>
      <c r="L517" s="28"/>
      <c r="M517" s="27"/>
      <c r="N517" s="50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12.75" customHeight="1">
      <c r="A518" s="28"/>
      <c r="B518" s="27"/>
      <c r="C518" s="27"/>
      <c r="D518" s="27"/>
      <c r="E518" s="27"/>
      <c r="F518" s="27"/>
      <c r="G518" s="49"/>
      <c r="H518" s="28"/>
      <c r="I518" s="28"/>
      <c r="J518" s="28"/>
      <c r="K518" s="28"/>
      <c r="L518" s="28"/>
      <c r="M518" s="27"/>
      <c r="N518" s="50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12.75" customHeight="1">
      <c r="A519" s="28"/>
      <c r="B519" s="27"/>
      <c r="C519" s="27"/>
      <c r="D519" s="27"/>
      <c r="E519" s="27"/>
      <c r="F519" s="27"/>
      <c r="G519" s="49"/>
      <c r="H519" s="28"/>
      <c r="I519" s="28"/>
      <c r="J519" s="28"/>
      <c r="K519" s="28"/>
      <c r="L519" s="28"/>
      <c r="M519" s="27"/>
      <c r="N519" s="50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12.75" customHeight="1">
      <c r="A520" s="28"/>
      <c r="B520" s="27"/>
      <c r="C520" s="27"/>
      <c r="D520" s="27"/>
      <c r="E520" s="27"/>
      <c r="F520" s="27"/>
      <c r="G520" s="49"/>
      <c r="H520" s="28"/>
      <c r="I520" s="28"/>
      <c r="J520" s="28"/>
      <c r="K520" s="28"/>
      <c r="L520" s="28"/>
      <c r="M520" s="27"/>
      <c r="N520" s="50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12.75" customHeight="1">
      <c r="A521" s="28"/>
      <c r="B521" s="27"/>
      <c r="C521" s="27"/>
      <c r="D521" s="27"/>
      <c r="E521" s="27"/>
      <c r="F521" s="27"/>
      <c r="G521" s="49"/>
      <c r="H521" s="28"/>
      <c r="I521" s="28"/>
      <c r="J521" s="28"/>
      <c r="K521" s="28"/>
      <c r="L521" s="28"/>
      <c r="M521" s="27"/>
      <c r="N521" s="50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12.75" customHeight="1">
      <c r="A522" s="28"/>
      <c r="B522" s="27"/>
      <c r="C522" s="27"/>
      <c r="D522" s="27"/>
      <c r="E522" s="27"/>
      <c r="F522" s="27"/>
      <c r="G522" s="49"/>
      <c r="H522" s="28"/>
      <c r="I522" s="28"/>
      <c r="J522" s="28"/>
      <c r="K522" s="28"/>
      <c r="L522" s="28"/>
      <c r="M522" s="27"/>
      <c r="N522" s="50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12.75" customHeight="1">
      <c r="A523" s="28"/>
      <c r="B523" s="27"/>
      <c r="C523" s="27"/>
      <c r="D523" s="27"/>
      <c r="E523" s="27"/>
      <c r="F523" s="27"/>
      <c r="G523" s="49"/>
      <c r="H523" s="28"/>
      <c r="I523" s="28"/>
      <c r="J523" s="28"/>
      <c r="K523" s="28"/>
      <c r="L523" s="28"/>
      <c r="M523" s="27"/>
      <c r="N523" s="50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12.75" customHeight="1">
      <c r="A524" s="28"/>
      <c r="B524" s="27"/>
      <c r="C524" s="27"/>
      <c r="D524" s="27"/>
      <c r="E524" s="27"/>
      <c r="F524" s="27"/>
      <c r="G524" s="49"/>
      <c r="H524" s="28"/>
      <c r="I524" s="28"/>
      <c r="J524" s="28"/>
      <c r="K524" s="28"/>
      <c r="L524" s="28"/>
      <c r="M524" s="27"/>
      <c r="N524" s="50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12.75" customHeight="1">
      <c r="A525" s="28"/>
      <c r="B525" s="27"/>
      <c r="C525" s="27"/>
      <c r="D525" s="27"/>
      <c r="E525" s="27"/>
      <c r="F525" s="27"/>
      <c r="G525" s="49"/>
      <c r="H525" s="28"/>
      <c r="I525" s="28"/>
      <c r="J525" s="28"/>
      <c r="K525" s="28"/>
      <c r="L525" s="28"/>
      <c r="M525" s="27"/>
      <c r="N525" s="50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12.75" customHeight="1">
      <c r="A526" s="28"/>
      <c r="B526" s="27"/>
      <c r="C526" s="27"/>
      <c r="D526" s="27"/>
      <c r="E526" s="27"/>
      <c r="F526" s="27"/>
      <c r="G526" s="49"/>
      <c r="H526" s="28"/>
      <c r="I526" s="28"/>
      <c r="J526" s="28"/>
      <c r="K526" s="28"/>
      <c r="L526" s="28"/>
      <c r="M526" s="27"/>
      <c r="N526" s="50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12.75" customHeight="1">
      <c r="A527" s="28"/>
      <c r="B527" s="27"/>
      <c r="C527" s="27"/>
      <c r="D527" s="27"/>
      <c r="E527" s="27"/>
      <c r="F527" s="27"/>
      <c r="G527" s="49"/>
      <c r="H527" s="28"/>
      <c r="I527" s="28"/>
      <c r="J527" s="28"/>
      <c r="K527" s="28"/>
      <c r="L527" s="28"/>
      <c r="M527" s="27"/>
      <c r="N527" s="50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12.75" customHeight="1">
      <c r="A528" s="28"/>
      <c r="B528" s="27"/>
      <c r="C528" s="27"/>
      <c r="D528" s="27"/>
      <c r="E528" s="27"/>
      <c r="F528" s="27"/>
      <c r="G528" s="49"/>
      <c r="H528" s="28"/>
      <c r="I528" s="28"/>
      <c r="J528" s="28"/>
      <c r="K528" s="28"/>
      <c r="L528" s="28"/>
      <c r="M528" s="27"/>
      <c r="N528" s="50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12.75" customHeight="1">
      <c r="A529" s="28"/>
      <c r="B529" s="27"/>
      <c r="C529" s="27"/>
      <c r="D529" s="27"/>
      <c r="E529" s="27"/>
      <c r="F529" s="27"/>
      <c r="G529" s="49"/>
      <c r="H529" s="28"/>
      <c r="I529" s="28"/>
      <c r="J529" s="28"/>
      <c r="K529" s="28"/>
      <c r="L529" s="28"/>
      <c r="M529" s="27"/>
      <c r="N529" s="50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12.75" customHeight="1">
      <c r="A530" s="28"/>
      <c r="B530" s="27"/>
      <c r="C530" s="27"/>
      <c r="D530" s="27"/>
      <c r="E530" s="27"/>
      <c r="F530" s="27"/>
      <c r="G530" s="49"/>
      <c r="H530" s="28"/>
      <c r="I530" s="28"/>
      <c r="J530" s="28"/>
      <c r="K530" s="28"/>
      <c r="L530" s="28"/>
      <c r="M530" s="27"/>
      <c r="N530" s="50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12.75" customHeight="1">
      <c r="A531" s="28"/>
      <c r="B531" s="27"/>
      <c r="C531" s="27"/>
      <c r="D531" s="27"/>
      <c r="E531" s="27"/>
      <c r="F531" s="27"/>
      <c r="G531" s="49"/>
      <c r="H531" s="28"/>
      <c r="I531" s="28"/>
      <c r="J531" s="28"/>
      <c r="K531" s="28"/>
      <c r="L531" s="28"/>
      <c r="M531" s="27"/>
      <c r="N531" s="50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12.75" customHeight="1">
      <c r="A532" s="28"/>
      <c r="B532" s="27"/>
      <c r="C532" s="27"/>
      <c r="D532" s="27"/>
      <c r="E532" s="27"/>
      <c r="F532" s="27"/>
      <c r="G532" s="49"/>
      <c r="H532" s="28"/>
      <c r="I532" s="28"/>
      <c r="J532" s="28"/>
      <c r="K532" s="28"/>
      <c r="L532" s="28"/>
      <c r="M532" s="27"/>
      <c r="N532" s="50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12.75" customHeight="1">
      <c r="A533" s="28"/>
      <c r="B533" s="27"/>
      <c r="C533" s="27"/>
      <c r="D533" s="27"/>
      <c r="E533" s="27"/>
      <c r="F533" s="27"/>
      <c r="G533" s="49"/>
      <c r="H533" s="28"/>
      <c r="I533" s="28"/>
      <c r="J533" s="28"/>
      <c r="K533" s="28"/>
      <c r="L533" s="28"/>
      <c r="M533" s="27"/>
      <c r="N533" s="50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12.75" customHeight="1">
      <c r="A534" s="28"/>
      <c r="B534" s="27"/>
      <c r="C534" s="27"/>
      <c r="D534" s="27"/>
      <c r="E534" s="27"/>
      <c r="F534" s="27"/>
      <c r="G534" s="49"/>
      <c r="H534" s="28"/>
      <c r="I534" s="28"/>
      <c r="J534" s="28"/>
      <c r="K534" s="28"/>
      <c r="L534" s="28"/>
      <c r="M534" s="27"/>
      <c r="N534" s="50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12.75" customHeight="1">
      <c r="A535" s="28"/>
      <c r="B535" s="27"/>
      <c r="C535" s="27"/>
      <c r="D535" s="27"/>
      <c r="E535" s="27"/>
      <c r="F535" s="27"/>
      <c r="G535" s="49"/>
      <c r="H535" s="28"/>
      <c r="I535" s="28"/>
      <c r="J535" s="28"/>
      <c r="K535" s="28"/>
      <c r="L535" s="28"/>
      <c r="M535" s="27"/>
      <c r="N535" s="50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12.75" customHeight="1">
      <c r="A536" s="28"/>
      <c r="B536" s="27"/>
      <c r="C536" s="27"/>
      <c r="D536" s="27"/>
      <c r="E536" s="27"/>
      <c r="F536" s="27"/>
      <c r="G536" s="49"/>
      <c r="H536" s="28"/>
      <c r="I536" s="28"/>
      <c r="J536" s="28"/>
      <c r="K536" s="28"/>
      <c r="L536" s="28"/>
      <c r="M536" s="27"/>
      <c r="N536" s="50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12.75" customHeight="1">
      <c r="A537" s="28"/>
      <c r="B537" s="27"/>
      <c r="C537" s="27"/>
      <c r="D537" s="27"/>
      <c r="E537" s="27"/>
      <c r="F537" s="27"/>
      <c r="G537" s="49"/>
      <c r="H537" s="28"/>
      <c r="I537" s="28"/>
      <c r="J537" s="28"/>
      <c r="K537" s="28"/>
      <c r="L537" s="28"/>
      <c r="M537" s="27"/>
      <c r="N537" s="50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12.75" customHeight="1">
      <c r="A538" s="28"/>
      <c r="B538" s="27"/>
      <c r="C538" s="27"/>
      <c r="D538" s="27"/>
      <c r="E538" s="27"/>
      <c r="F538" s="27"/>
      <c r="G538" s="49"/>
      <c r="H538" s="28"/>
      <c r="I538" s="28"/>
      <c r="J538" s="28"/>
      <c r="K538" s="28"/>
      <c r="L538" s="28"/>
      <c r="M538" s="27"/>
      <c r="N538" s="50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12.75" customHeight="1">
      <c r="A539" s="28"/>
      <c r="B539" s="27"/>
      <c r="C539" s="27"/>
      <c r="D539" s="27"/>
      <c r="E539" s="27"/>
      <c r="F539" s="27"/>
      <c r="G539" s="49"/>
      <c r="H539" s="28"/>
      <c r="I539" s="28"/>
      <c r="J539" s="28"/>
      <c r="K539" s="28"/>
      <c r="L539" s="28"/>
      <c r="M539" s="27"/>
      <c r="N539" s="50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12.75" customHeight="1">
      <c r="A540" s="28"/>
      <c r="B540" s="27"/>
      <c r="C540" s="27"/>
      <c r="D540" s="27"/>
      <c r="E540" s="27"/>
      <c r="F540" s="27"/>
      <c r="G540" s="49"/>
      <c r="H540" s="28"/>
      <c r="I540" s="28"/>
      <c r="J540" s="28"/>
      <c r="K540" s="28"/>
      <c r="L540" s="28"/>
      <c r="M540" s="27"/>
      <c r="N540" s="50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12.75" customHeight="1">
      <c r="A541" s="28"/>
      <c r="B541" s="27"/>
      <c r="C541" s="27"/>
      <c r="D541" s="27"/>
      <c r="E541" s="27"/>
      <c r="F541" s="27"/>
      <c r="G541" s="49"/>
      <c r="H541" s="28"/>
      <c r="I541" s="28"/>
      <c r="J541" s="28"/>
      <c r="K541" s="28"/>
      <c r="L541" s="28"/>
      <c r="M541" s="27"/>
      <c r="N541" s="50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12.75" customHeight="1">
      <c r="A542" s="28"/>
      <c r="B542" s="27"/>
      <c r="C542" s="27"/>
      <c r="D542" s="27"/>
      <c r="E542" s="27"/>
      <c r="F542" s="27"/>
      <c r="G542" s="49"/>
      <c r="H542" s="28"/>
      <c r="I542" s="28"/>
      <c r="J542" s="28"/>
      <c r="K542" s="28"/>
      <c r="L542" s="28"/>
      <c r="M542" s="27"/>
      <c r="N542" s="50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12.75" customHeight="1">
      <c r="A543" s="28"/>
      <c r="B543" s="27"/>
      <c r="C543" s="27"/>
      <c r="D543" s="27"/>
      <c r="E543" s="27"/>
      <c r="F543" s="27"/>
      <c r="G543" s="49"/>
      <c r="H543" s="28"/>
      <c r="I543" s="28"/>
      <c r="J543" s="28"/>
      <c r="K543" s="28"/>
      <c r="L543" s="28"/>
      <c r="M543" s="27"/>
      <c r="N543" s="50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12.75" customHeight="1">
      <c r="A544" s="28"/>
      <c r="B544" s="27"/>
      <c r="C544" s="27"/>
      <c r="D544" s="27"/>
      <c r="E544" s="27"/>
      <c r="F544" s="27"/>
      <c r="G544" s="49"/>
      <c r="H544" s="28"/>
      <c r="I544" s="28"/>
      <c r="J544" s="28"/>
      <c r="K544" s="28"/>
      <c r="L544" s="28"/>
      <c r="M544" s="27"/>
      <c r="N544" s="50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12.75" customHeight="1">
      <c r="A545" s="28"/>
      <c r="B545" s="27"/>
      <c r="C545" s="27"/>
      <c r="D545" s="27"/>
      <c r="E545" s="27"/>
      <c r="F545" s="27"/>
      <c r="G545" s="49"/>
      <c r="H545" s="28"/>
      <c r="I545" s="28"/>
      <c r="J545" s="28"/>
      <c r="K545" s="28"/>
      <c r="L545" s="28"/>
      <c r="M545" s="27"/>
      <c r="N545" s="50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12.75" customHeight="1">
      <c r="A546" s="28"/>
      <c r="B546" s="27"/>
      <c r="C546" s="27"/>
      <c r="D546" s="27"/>
      <c r="E546" s="27"/>
      <c r="F546" s="27"/>
      <c r="G546" s="49"/>
      <c r="H546" s="28"/>
      <c r="I546" s="28"/>
      <c r="J546" s="28"/>
      <c r="K546" s="28"/>
      <c r="L546" s="28"/>
      <c r="M546" s="27"/>
      <c r="N546" s="50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12.75" customHeight="1">
      <c r="A547" s="28"/>
      <c r="B547" s="27"/>
      <c r="C547" s="27"/>
      <c r="D547" s="27"/>
      <c r="E547" s="27"/>
      <c r="F547" s="27"/>
      <c r="G547" s="49"/>
      <c r="H547" s="28"/>
      <c r="I547" s="28"/>
      <c r="J547" s="28"/>
      <c r="K547" s="28"/>
      <c r="L547" s="28"/>
      <c r="M547" s="27"/>
      <c r="N547" s="50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12.75" customHeight="1">
      <c r="A548" s="28"/>
      <c r="B548" s="27"/>
      <c r="C548" s="27"/>
      <c r="D548" s="27"/>
      <c r="E548" s="27"/>
      <c r="F548" s="27"/>
      <c r="G548" s="49"/>
      <c r="H548" s="28"/>
      <c r="I548" s="28"/>
      <c r="J548" s="28"/>
      <c r="K548" s="28"/>
      <c r="L548" s="28"/>
      <c r="M548" s="27"/>
      <c r="N548" s="50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12.75" customHeight="1">
      <c r="A549" s="28"/>
      <c r="B549" s="27"/>
      <c r="C549" s="27"/>
      <c r="D549" s="27"/>
      <c r="E549" s="27"/>
      <c r="F549" s="27"/>
      <c r="G549" s="49"/>
      <c r="H549" s="28"/>
      <c r="I549" s="28"/>
      <c r="J549" s="28"/>
      <c r="K549" s="28"/>
      <c r="L549" s="28"/>
      <c r="M549" s="27"/>
      <c r="N549" s="50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12.75" customHeight="1">
      <c r="A550" s="28"/>
      <c r="B550" s="27"/>
      <c r="C550" s="27"/>
      <c r="D550" s="27"/>
      <c r="E550" s="27"/>
      <c r="F550" s="27"/>
      <c r="G550" s="49"/>
      <c r="H550" s="28"/>
      <c r="I550" s="28"/>
      <c r="J550" s="28"/>
      <c r="K550" s="28"/>
      <c r="L550" s="28"/>
      <c r="M550" s="27"/>
      <c r="N550" s="50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12.75" customHeight="1">
      <c r="A551" s="28"/>
      <c r="B551" s="27"/>
      <c r="C551" s="27"/>
      <c r="D551" s="27"/>
      <c r="E551" s="27"/>
      <c r="F551" s="27"/>
      <c r="G551" s="49"/>
      <c r="H551" s="28"/>
      <c r="I551" s="28"/>
      <c r="J551" s="28"/>
      <c r="K551" s="28"/>
      <c r="L551" s="28"/>
      <c r="M551" s="27"/>
      <c r="N551" s="50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12.75" customHeight="1">
      <c r="A552" s="28"/>
      <c r="B552" s="27"/>
      <c r="C552" s="27"/>
      <c r="D552" s="27"/>
      <c r="E552" s="27"/>
      <c r="F552" s="27"/>
      <c r="G552" s="49"/>
      <c r="H552" s="28"/>
      <c r="I552" s="28"/>
      <c r="J552" s="28"/>
      <c r="K552" s="28"/>
      <c r="L552" s="28"/>
      <c r="M552" s="27"/>
      <c r="N552" s="50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12.75" customHeight="1">
      <c r="A553" s="28"/>
      <c r="B553" s="27"/>
      <c r="C553" s="27"/>
      <c r="D553" s="27"/>
      <c r="E553" s="27"/>
      <c r="F553" s="27"/>
      <c r="G553" s="49"/>
      <c r="H553" s="28"/>
      <c r="I553" s="28"/>
      <c r="J553" s="28"/>
      <c r="K553" s="28"/>
      <c r="L553" s="28"/>
      <c r="M553" s="27"/>
      <c r="N553" s="50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12.75" customHeight="1">
      <c r="A554" s="28"/>
      <c r="B554" s="27"/>
      <c r="C554" s="27"/>
      <c r="D554" s="27"/>
      <c r="E554" s="27"/>
      <c r="F554" s="27"/>
      <c r="G554" s="49"/>
      <c r="H554" s="28"/>
      <c r="I554" s="28"/>
      <c r="J554" s="28"/>
      <c r="K554" s="28"/>
      <c r="L554" s="28"/>
      <c r="M554" s="27"/>
      <c r="N554" s="50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12.75" customHeight="1">
      <c r="A555" s="28"/>
      <c r="B555" s="27"/>
      <c r="C555" s="27"/>
      <c r="D555" s="27"/>
      <c r="E555" s="27"/>
      <c r="F555" s="27"/>
      <c r="G555" s="49"/>
      <c r="H555" s="28"/>
      <c r="I555" s="28"/>
      <c r="J555" s="28"/>
      <c r="K555" s="28"/>
      <c r="L555" s="28"/>
      <c r="M555" s="27"/>
      <c r="N555" s="50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12.75" customHeight="1">
      <c r="A556" s="28"/>
      <c r="B556" s="27"/>
      <c r="C556" s="27"/>
      <c r="D556" s="27"/>
      <c r="E556" s="27"/>
      <c r="F556" s="27"/>
      <c r="G556" s="49"/>
      <c r="H556" s="28"/>
      <c r="I556" s="28"/>
      <c r="J556" s="28"/>
      <c r="K556" s="28"/>
      <c r="L556" s="28"/>
      <c r="M556" s="27"/>
      <c r="N556" s="50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12.75" customHeight="1">
      <c r="A557" s="28"/>
      <c r="B557" s="27"/>
      <c r="C557" s="27"/>
      <c r="D557" s="27"/>
      <c r="E557" s="27"/>
      <c r="F557" s="27"/>
      <c r="G557" s="49"/>
      <c r="H557" s="28"/>
      <c r="I557" s="28"/>
      <c r="J557" s="28"/>
      <c r="K557" s="28"/>
      <c r="L557" s="28"/>
      <c r="M557" s="27"/>
      <c r="N557" s="50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12.75" customHeight="1">
      <c r="A558" s="28"/>
      <c r="B558" s="27"/>
      <c r="C558" s="27"/>
      <c r="D558" s="27"/>
      <c r="E558" s="27"/>
      <c r="F558" s="27"/>
      <c r="G558" s="49"/>
      <c r="H558" s="28"/>
      <c r="I558" s="28"/>
      <c r="J558" s="28"/>
      <c r="K558" s="28"/>
      <c r="L558" s="28"/>
      <c r="M558" s="27"/>
      <c r="N558" s="50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12.75" customHeight="1">
      <c r="A559" s="28"/>
      <c r="B559" s="27"/>
      <c r="C559" s="27"/>
      <c r="D559" s="27"/>
      <c r="E559" s="27"/>
      <c r="F559" s="27"/>
      <c r="G559" s="49"/>
      <c r="H559" s="28"/>
      <c r="I559" s="28"/>
      <c r="J559" s="28"/>
      <c r="K559" s="28"/>
      <c r="L559" s="28"/>
      <c r="M559" s="27"/>
      <c r="N559" s="50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12.75" customHeight="1">
      <c r="A560" s="28"/>
      <c r="B560" s="27"/>
      <c r="C560" s="27"/>
      <c r="D560" s="27"/>
      <c r="E560" s="27"/>
      <c r="F560" s="27"/>
      <c r="G560" s="49"/>
      <c r="H560" s="28"/>
      <c r="I560" s="28"/>
      <c r="J560" s="28"/>
      <c r="K560" s="28"/>
      <c r="L560" s="28"/>
      <c r="M560" s="27"/>
      <c r="N560" s="50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12.75" customHeight="1">
      <c r="A561" s="28"/>
      <c r="B561" s="27"/>
      <c r="C561" s="27"/>
      <c r="D561" s="27"/>
      <c r="E561" s="27"/>
      <c r="F561" s="27"/>
      <c r="G561" s="49"/>
      <c r="H561" s="28"/>
      <c r="I561" s="28"/>
      <c r="J561" s="28"/>
      <c r="K561" s="28"/>
      <c r="L561" s="28"/>
      <c r="M561" s="27"/>
      <c r="N561" s="50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12.75" customHeight="1">
      <c r="A562" s="28"/>
      <c r="B562" s="27"/>
      <c r="C562" s="27"/>
      <c r="D562" s="27"/>
      <c r="E562" s="27"/>
      <c r="F562" s="27"/>
      <c r="G562" s="49"/>
      <c r="H562" s="28"/>
      <c r="I562" s="28"/>
      <c r="J562" s="28"/>
      <c r="K562" s="28"/>
      <c r="L562" s="28"/>
      <c r="M562" s="27"/>
      <c r="N562" s="50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12.75" customHeight="1">
      <c r="A563" s="28"/>
      <c r="B563" s="27"/>
      <c r="C563" s="27"/>
      <c r="D563" s="27"/>
      <c r="E563" s="27"/>
      <c r="F563" s="27"/>
      <c r="G563" s="49"/>
      <c r="H563" s="28"/>
      <c r="I563" s="28"/>
      <c r="J563" s="28"/>
      <c r="K563" s="28"/>
      <c r="L563" s="28"/>
      <c r="M563" s="27"/>
      <c r="N563" s="50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12.75" customHeight="1">
      <c r="A564" s="28"/>
      <c r="B564" s="27"/>
      <c r="C564" s="27"/>
      <c r="D564" s="27"/>
      <c r="E564" s="27"/>
      <c r="F564" s="27"/>
      <c r="G564" s="49"/>
      <c r="H564" s="28"/>
      <c r="I564" s="28"/>
      <c r="J564" s="28"/>
      <c r="K564" s="28"/>
      <c r="L564" s="28"/>
      <c r="M564" s="27"/>
      <c r="N564" s="50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12.75" customHeight="1">
      <c r="A565" s="28"/>
      <c r="B565" s="27"/>
      <c r="C565" s="27"/>
      <c r="D565" s="27"/>
      <c r="E565" s="27"/>
      <c r="F565" s="27"/>
      <c r="G565" s="49"/>
      <c r="H565" s="28"/>
      <c r="I565" s="28"/>
      <c r="J565" s="28"/>
      <c r="K565" s="28"/>
      <c r="L565" s="28"/>
      <c r="M565" s="27"/>
      <c r="N565" s="50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12.75" customHeight="1">
      <c r="A566" s="28"/>
      <c r="B566" s="27"/>
      <c r="C566" s="27"/>
      <c r="D566" s="27"/>
      <c r="E566" s="27"/>
      <c r="F566" s="27"/>
      <c r="G566" s="49"/>
      <c r="H566" s="28"/>
      <c r="I566" s="28"/>
      <c r="J566" s="28"/>
      <c r="K566" s="28"/>
      <c r="L566" s="28"/>
      <c r="M566" s="27"/>
      <c r="N566" s="50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12.75" customHeight="1">
      <c r="A567" s="28"/>
      <c r="B567" s="27"/>
      <c r="C567" s="27"/>
      <c r="D567" s="27"/>
      <c r="E567" s="27"/>
      <c r="F567" s="27"/>
      <c r="G567" s="49"/>
      <c r="H567" s="28"/>
      <c r="I567" s="28"/>
      <c r="J567" s="28"/>
      <c r="K567" s="28"/>
      <c r="L567" s="28"/>
      <c r="M567" s="27"/>
      <c r="N567" s="50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12.75" customHeight="1">
      <c r="A568" s="28"/>
      <c r="B568" s="27"/>
      <c r="C568" s="27"/>
      <c r="D568" s="27"/>
      <c r="E568" s="27"/>
      <c r="F568" s="27"/>
      <c r="G568" s="49"/>
      <c r="H568" s="28"/>
      <c r="I568" s="28"/>
      <c r="J568" s="28"/>
      <c r="K568" s="28"/>
      <c r="L568" s="28"/>
      <c r="M568" s="27"/>
      <c r="N568" s="50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12.75" customHeight="1">
      <c r="A569" s="28"/>
      <c r="B569" s="27"/>
      <c r="C569" s="27"/>
      <c r="D569" s="27"/>
      <c r="E569" s="27"/>
      <c r="F569" s="27"/>
      <c r="G569" s="49"/>
      <c r="H569" s="28"/>
      <c r="I569" s="28"/>
      <c r="J569" s="28"/>
      <c r="K569" s="28"/>
      <c r="L569" s="28"/>
      <c r="M569" s="27"/>
      <c r="N569" s="50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12.75" customHeight="1">
      <c r="A570" s="28"/>
      <c r="B570" s="27"/>
      <c r="C570" s="27"/>
      <c r="D570" s="27"/>
      <c r="E570" s="27"/>
      <c r="F570" s="27"/>
      <c r="G570" s="49"/>
      <c r="H570" s="28"/>
      <c r="I570" s="28"/>
      <c r="J570" s="28"/>
      <c r="K570" s="28"/>
      <c r="L570" s="28"/>
      <c r="M570" s="27"/>
      <c r="N570" s="50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12.75" customHeight="1">
      <c r="A571" s="28"/>
      <c r="B571" s="27"/>
      <c r="C571" s="27"/>
      <c r="D571" s="27"/>
      <c r="E571" s="27"/>
      <c r="F571" s="27"/>
      <c r="G571" s="49"/>
      <c r="H571" s="28"/>
      <c r="I571" s="28"/>
      <c r="J571" s="28"/>
      <c r="K571" s="28"/>
      <c r="L571" s="28"/>
      <c r="M571" s="27"/>
      <c r="N571" s="50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12.75" customHeight="1">
      <c r="A572" s="28"/>
      <c r="B572" s="27"/>
      <c r="C572" s="27"/>
      <c r="D572" s="27"/>
      <c r="E572" s="27"/>
      <c r="F572" s="27"/>
      <c r="G572" s="49"/>
      <c r="H572" s="28"/>
      <c r="I572" s="28"/>
      <c r="J572" s="28"/>
      <c r="K572" s="28"/>
      <c r="L572" s="28"/>
      <c r="M572" s="27"/>
      <c r="N572" s="50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12.75" customHeight="1">
      <c r="A573" s="28"/>
      <c r="B573" s="27"/>
      <c r="C573" s="27"/>
      <c r="D573" s="27"/>
      <c r="E573" s="27"/>
      <c r="F573" s="27"/>
      <c r="G573" s="49"/>
      <c r="H573" s="28"/>
      <c r="I573" s="28"/>
      <c r="J573" s="28"/>
      <c r="K573" s="28"/>
      <c r="L573" s="28"/>
      <c r="M573" s="27"/>
      <c r="N573" s="50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12.75" customHeight="1">
      <c r="A574" s="28"/>
      <c r="B574" s="27"/>
      <c r="C574" s="27"/>
      <c r="D574" s="27"/>
      <c r="E574" s="27"/>
      <c r="F574" s="27"/>
      <c r="G574" s="49"/>
      <c r="H574" s="28"/>
      <c r="I574" s="28"/>
      <c r="J574" s="28"/>
      <c r="K574" s="28"/>
      <c r="L574" s="28"/>
      <c r="M574" s="27"/>
      <c r="N574" s="50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12.75" customHeight="1">
      <c r="A575" s="28"/>
      <c r="B575" s="27"/>
      <c r="C575" s="27"/>
      <c r="D575" s="27"/>
      <c r="E575" s="27"/>
      <c r="F575" s="27"/>
      <c r="G575" s="49"/>
      <c r="H575" s="28"/>
      <c r="I575" s="28"/>
      <c r="J575" s="28"/>
      <c r="K575" s="28"/>
      <c r="L575" s="28"/>
      <c r="M575" s="27"/>
      <c r="N575" s="50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12.75" customHeight="1">
      <c r="A576" s="28"/>
      <c r="B576" s="27"/>
      <c r="C576" s="27"/>
      <c r="D576" s="27"/>
      <c r="E576" s="27"/>
      <c r="F576" s="27"/>
      <c r="G576" s="49"/>
      <c r="H576" s="28"/>
      <c r="I576" s="28"/>
      <c r="J576" s="28"/>
      <c r="K576" s="28"/>
      <c r="L576" s="28"/>
      <c r="M576" s="27"/>
      <c r="N576" s="50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12.75" customHeight="1">
      <c r="A577" s="28"/>
      <c r="B577" s="27"/>
      <c r="C577" s="27"/>
      <c r="D577" s="27"/>
      <c r="E577" s="27"/>
      <c r="F577" s="27"/>
      <c r="G577" s="49"/>
      <c r="H577" s="28"/>
      <c r="I577" s="28"/>
      <c r="J577" s="28"/>
      <c r="K577" s="28"/>
      <c r="L577" s="28"/>
      <c r="M577" s="27"/>
      <c r="N577" s="50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12.75" customHeight="1">
      <c r="A578" s="28"/>
      <c r="B578" s="27"/>
      <c r="C578" s="27"/>
      <c r="D578" s="27"/>
      <c r="E578" s="27"/>
      <c r="F578" s="27"/>
      <c r="G578" s="49"/>
      <c r="H578" s="28"/>
      <c r="I578" s="28"/>
      <c r="J578" s="28"/>
      <c r="K578" s="28"/>
      <c r="L578" s="28"/>
      <c r="M578" s="27"/>
      <c r="N578" s="50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12.75" customHeight="1">
      <c r="A579" s="28"/>
      <c r="B579" s="27"/>
      <c r="C579" s="27"/>
      <c r="D579" s="27"/>
      <c r="E579" s="27"/>
      <c r="F579" s="27"/>
      <c r="G579" s="49"/>
      <c r="H579" s="28"/>
      <c r="I579" s="28"/>
      <c r="J579" s="28"/>
      <c r="K579" s="28"/>
      <c r="L579" s="28"/>
      <c r="M579" s="27"/>
      <c r="N579" s="50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12.75" customHeight="1">
      <c r="A580" s="28"/>
      <c r="B580" s="27"/>
      <c r="C580" s="27"/>
      <c r="D580" s="27"/>
      <c r="E580" s="27"/>
      <c r="F580" s="27"/>
      <c r="G580" s="49"/>
      <c r="H580" s="28"/>
      <c r="I580" s="28"/>
      <c r="J580" s="28"/>
      <c r="K580" s="28"/>
      <c r="L580" s="28"/>
      <c r="M580" s="27"/>
      <c r="N580" s="50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12.75" customHeight="1">
      <c r="A581" s="28"/>
      <c r="B581" s="27"/>
      <c r="C581" s="27"/>
      <c r="D581" s="27"/>
      <c r="E581" s="27"/>
      <c r="F581" s="27"/>
      <c r="G581" s="49"/>
      <c r="H581" s="28"/>
      <c r="I581" s="28"/>
      <c r="J581" s="28"/>
      <c r="K581" s="28"/>
      <c r="L581" s="28"/>
      <c r="M581" s="27"/>
      <c r="N581" s="50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12.75" customHeight="1">
      <c r="A582" s="28"/>
      <c r="B582" s="27"/>
      <c r="C582" s="27"/>
      <c r="D582" s="27"/>
      <c r="E582" s="27"/>
      <c r="F582" s="27"/>
      <c r="G582" s="49"/>
      <c r="H582" s="28"/>
      <c r="I582" s="28"/>
      <c r="J582" s="28"/>
      <c r="K582" s="28"/>
      <c r="L582" s="28"/>
      <c r="M582" s="27"/>
      <c r="N582" s="50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12.75" customHeight="1">
      <c r="A583" s="28"/>
      <c r="B583" s="27"/>
      <c r="C583" s="27"/>
      <c r="D583" s="27"/>
      <c r="E583" s="27"/>
      <c r="F583" s="27"/>
      <c r="G583" s="49"/>
      <c r="H583" s="28"/>
      <c r="I583" s="28"/>
      <c r="J583" s="28"/>
      <c r="K583" s="28"/>
      <c r="L583" s="28"/>
      <c r="M583" s="27"/>
      <c r="N583" s="50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12.75" customHeight="1">
      <c r="A584" s="28"/>
      <c r="B584" s="27"/>
      <c r="C584" s="27"/>
      <c r="D584" s="27"/>
      <c r="E584" s="27"/>
      <c r="F584" s="27"/>
      <c r="G584" s="49"/>
      <c r="H584" s="28"/>
      <c r="I584" s="28"/>
      <c r="J584" s="28"/>
      <c r="K584" s="28"/>
      <c r="L584" s="28"/>
      <c r="M584" s="27"/>
      <c r="N584" s="50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12.75" customHeight="1">
      <c r="A585" s="28"/>
      <c r="B585" s="27"/>
      <c r="C585" s="27"/>
      <c r="D585" s="27"/>
      <c r="E585" s="27"/>
      <c r="F585" s="27"/>
      <c r="G585" s="49"/>
      <c r="H585" s="28"/>
      <c r="I585" s="28"/>
      <c r="J585" s="28"/>
      <c r="K585" s="28"/>
      <c r="L585" s="28"/>
      <c r="M585" s="27"/>
      <c r="N585" s="50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12.75" customHeight="1">
      <c r="A586" s="28"/>
      <c r="B586" s="27"/>
      <c r="C586" s="27"/>
      <c r="D586" s="27"/>
      <c r="E586" s="27"/>
      <c r="F586" s="27"/>
      <c r="G586" s="49"/>
      <c r="H586" s="28"/>
      <c r="I586" s="28"/>
      <c r="J586" s="28"/>
      <c r="K586" s="28"/>
      <c r="L586" s="28"/>
      <c r="M586" s="27"/>
      <c r="N586" s="50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12.75" customHeight="1">
      <c r="A587" s="28"/>
      <c r="B587" s="27"/>
      <c r="C587" s="27"/>
      <c r="D587" s="27"/>
      <c r="E587" s="27"/>
      <c r="F587" s="27"/>
      <c r="G587" s="49"/>
      <c r="H587" s="28"/>
      <c r="I587" s="28"/>
      <c r="J587" s="28"/>
      <c r="K587" s="28"/>
      <c r="L587" s="28"/>
      <c r="M587" s="27"/>
      <c r="N587" s="50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12.75" customHeight="1">
      <c r="A588" s="28"/>
      <c r="B588" s="27"/>
      <c r="C588" s="27"/>
      <c r="D588" s="27"/>
      <c r="E588" s="27"/>
      <c r="F588" s="27"/>
      <c r="G588" s="49"/>
      <c r="H588" s="28"/>
      <c r="I588" s="28"/>
      <c r="J588" s="28"/>
      <c r="K588" s="28"/>
      <c r="L588" s="28"/>
      <c r="M588" s="27"/>
      <c r="N588" s="50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12.75" customHeight="1">
      <c r="A589" s="28"/>
      <c r="B589" s="27"/>
      <c r="C589" s="27"/>
      <c r="D589" s="27"/>
      <c r="E589" s="27"/>
      <c r="F589" s="27"/>
      <c r="G589" s="49"/>
      <c r="H589" s="28"/>
      <c r="I589" s="28"/>
      <c r="J589" s="28"/>
      <c r="K589" s="28"/>
      <c r="L589" s="28"/>
      <c r="M589" s="27"/>
      <c r="N589" s="50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12.75" customHeight="1">
      <c r="A590" s="28"/>
      <c r="B590" s="27"/>
      <c r="C590" s="27"/>
      <c r="D590" s="27"/>
      <c r="E590" s="27"/>
      <c r="F590" s="27"/>
      <c r="G590" s="49"/>
      <c r="H590" s="28"/>
      <c r="I590" s="28"/>
      <c r="J590" s="28"/>
      <c r="K590" s="28"/>
      <c r="L590" s="28"/>
      <c r="M590" s="27"/>
      <c r="N590" s="50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12.75" customHeight="1">
      <c r="A591" s="28"/>
      <c r="B591" s="27"/>
      <c r="C591" s="27"/>
      <c r="D591" s="27"/>
      <c r="E591" s="27"/>
      <c r="F591" s="27"/>
      <c r="G591" s="49"/>
      <c r="H591" s="28"/>
      <c r="I591" s="28"/>
      <c r="J591" s="28"/>
      <c r="K591" s="28"/>
      <c r="L591" s="28"/>
      <c r="M591" s="27"/>
      <c r="N591" s="50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12.75" customHeight="1">
      <c r="A592" s="28"/>
      <c r="B592" s="27"/>
      <c r="C592" s="27"/>
      <c r="D592" s="27"/>
      <c r="E592" s="27"/>
      <c r="F592" s="27"/>
      <c r="G592" s="49"/>
      <c r="H592" s="28"/>
      <c r="I592" s="28"/>
      <c r="J592" s="28"/>
      <c r="K592" s="28"/>
      <c r="L592" s="28"/>
      <c r="M592" s="27"/>
      <c r="N592" s="50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12.75" customHeight="1">
      <c r="A593" s="28"/>
      <c r="B593" s="27"/>
      <c r="C593" s="27"/>
      <c r="D593" s="27"/>
      <c r="E593" s="27"/>
      <c r="F593" s="27"/>
      <c r="G593" s="49"/>
      <c r="H593" s="28"/>
      <c r="I593" s="28"/>
      <c r="J593" s="28"/>
      <c r="K593" s="28"/>
      <c r="L593" s="28"/>
      <c r="M593" s="27"/>
      <c r="N593" s="50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12.75" customHeight="1">
      <c r="A594" s="28"/>
      <c r="B594" s="27"/>
      <c r="C594" s="27"/>
      <c r="D594" s="27"/>
      <c r="E594" s="27"/>
      <c r="F594" s="27"/>
      <c r="G594" s="49"/>
      <c r="H594" s="28"/>
      <c r="I594" s="28"/>
      <c r="J594" s="28"/>
      <c r="K594" s="28"/>
      <c r="L594" s="28"/>
      <c r="M594" s="27"/>
      <c r="N594" s="50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12.75" customHeight="1">
      <c r="A595" s="28"/>
      <c r="B595" s="27"/>
      <c r="C595" s="27"/>
      <c r="D595" s="27"/>
      <c r="E595" s="27"/>
      <c r="F595" s="27"/>
      <c r="G595" s="49"/>
      <c r="H595" s="28"/>
      <c r="I595" s="28"/>
      <c r="J595" s="28"/>
      <c r="K595" s="28"/>
      <c r="L595" s="28"/>
      <c r="M595" s="27"/>
      <c r="N595" s="50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12.75" customHeight="1">
      <c r="A596" s="28"/>
      <c r="B596" s="27"/>
      <c r="C596" s="27"/>
      <c r="D596" s="27"/>
      <c r="E596" s="27"/>
      <c r="F596" s="27"/>
      <c r="G596" s="49"/>
      <c r="H596" s="28"/>
      <c r="I596" s="28"/>
      <c r="J596" s="28"/>
      <c r="K596" s="28"/>
      <c r="L596" s="28"/>
      <c r="M596" s="27"/>
      <c r="N596" s="50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2.75" customHeight="1">
      <c r="A597" s="28"/>
      <c r="B597" s="27"/>
      <c r="C597" s="27"/>
      <c r="D597" s="27"/>
      <c r="E597" s="27"/>
      <c r="F597" s="27"/>
      <c r="G597" s="49"/>
      <c r="H597" s="28"/>
      <c r="I597" s="28"/>
      <c r="J597" s="28"/>
      <c r="K597" s="28"/>
      <c r="L597" s="28"/>
      <c r="M597" s="27"/>
      <c r="N597" s="50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2.75" customHeight="1">
      <c r="A598" s="28"/>
      <c r="B598" s="27"/>
      <c r="C598" s="27"/>
      <c r="D598" s="27"/>
      <c r="E598" s="27"/>
      <c r="F598" s="27"/>
      <c r="G598" s="49"/>
      <c r="H598" s="28"/>
      <c r="I598" s="28"/>
      <c r="J598" s="28"/>
      <c r="K598" s="28"/>
      <c r="L598" s="28"/>
      <c r="M598" s="27"/>
      <c r="N598" s="50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12.75" customHeight="1">
      <c r="A599" s="28"/>
      <c r="B599" s="27"/>
      <c r="C599" s="27"/>
      <c r="D599" s="27"/>
      <c r="E599" s="27"/>
      <c r="F599" s="27"/>
      <c r="G599" s="49"/>
      <c r="H599" s="28"/>
      <c r="I599" s="28"/>
      <c r="J599" s="28"/>
      <c r="K599" s="28"/>
      <c r="L599" s="28"/>
      <c r="M599" s="27"/>
      <c r="N599" s="50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12.75" customHeight="1">
      <c r="A600" s="28"/>
      <c r="B600" s="27"/>
      <c r="C600" s="27"/>
      <c r="D600" s="27"/>
      <c r="E600" s="27"/>
      <c r="F600" s="27"/>
      <c r="G600" s="49"/>
      <c r="H600" s="28"/>
      <c r="I600" s="28"/>
      <c r="J600" s="28"/>
      <c r="K600" s="28"/>
      <c r="L600" s="28"/>
      <c r="M600" s="27"/>
      <c r="N600" s="50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12.75" customHeight="1">
      <c r="A601" s="28"/>
      <c r="B601" s="27"/>
      <c r="C601" s="27"/>
      <c r="D601" s="27"/>
      <c r="E601" s="27"/>
      <c r="F601" s="27"/>
      <c r="G601" s="49"/>
      <c r="H601" s="28"/>
      <c r="I601" s="28"/>
      <c r="J601" s="28"/>
      <c r="K601" s="28"/>
      <c r="L601" s="28"/>
      <c r="M601" s="27"/>
      <c r="N601" s="50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12.75" customHeight="1">
      <c r="A602" s="28"/>
      <c r="B602" s="27"/>
      <c r="C602" s="27"/>
      <c r="D602" s="27"/>
      <c r="E602" s="27"/>
      <c r="F602" s="27"/>
      <c r="G602" s="49"/>
      <c r="H602" s="28"/>
      <c r="I602" s="28"/>
      <c r="J602" s="28"/>
      <c r="K602" s="28"/>
      <c r="L602" s="28"/>
      <c r="M602" s="27"/>
      <c r="N602" s="50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12.75" customHeight="1">
      <c r="A603" s="28"/>
      <c r="B603" s="27"/>
      <c r="C603" s="27"/>
      <c r="D603" s="27"/>
      <c r="E603" s="27"/>
      <c r="F603" s="27"/>
      <c r="G603" s="49"/>
      <c r="H603" s="28"/>
      <c r="I603" s="28"/>
      <c r="J603" s="28"/>
      <c r="K603" s="28"/>
      <c r="L603" s="28"/>
      <c r="M603" s="27"/>
      <c r="N603" s="50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12.75" customHeight="1">
      <c r="A604" s="28"/>
      <c r="B604" s="27"/>
      <c r="C604" s="27"/>
      <c r="D604" s="27"/>
      <c r="E604" s="27"/>
      <c r="F604" s="27"/>
      <c r="G604" s="49"/>
      <c r="H604" s="28"/>
      <c r="I604" s="28"/>
      <c r="J604" s="28"/>
      <c r="K604" s="28"/>
      <c r="L604" s="28"/>
      <c r="M604" s="27"/>
      <c r="N604" s="50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12.75" customHeight="1">
      <c r="A605" s="28"/>
      <c r="B605" s="27"/>
      <c r="C605" s="27"/>
      <c r="D605" s="27"/>
      <c r="E605" s="27"/>
      <c r="F605" s="27"/>
      <c r="G605" s="49"/>
      <c r="H605" s="28"/>
      <c r="I605" s="28"/>
      <c r="J605" s="28"/>
      <c r="K605" s="28"/>
      <c r="L605" s="28"/>
      <c r="M605" s="27"/>
      <c r="N605" s="50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12.75" customHeight="1">
      <c r="A606" s="28"/>
      <c r="B606" s="27"/>
      <c r="C606" s="27"/>
      <c r="D606" s="27"/>
      <c r="E606" s="27"/>
      <c r="F606" s="27"/>
      <c r="G606" s="49"/>
      <c r="H606" s="28"/>
      <c r="I606" s="28"/>
      <c r="J606" s="28"/>
      <c r="K606" s="28"/>
      <c r="L606" s="28"/>
      <c r="M606" s="27"/>
      <c r="N606" s="50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12.75" customHeight="1">
      <c r="A607" s="28"/>
      <c r="B607" s="27"/>
      <c r="C607" s="27"/>
      <c r="D607" s="27"/>
      <c r="E607" s="27"/>
      <c r="F607" s="27"/>
      <c r="G607" s="49"/>
      <c r="H607" s="28"/>
      <c r="I607" s="28"/>
      <c r="J607" s="28"/>
      <c r="K607" s="28"/>
      <c r="L607" s="28"/>
      <c r="M607" s="27"/>
      <c r="N607" s="50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12.75" customHeight="1">
      <c r="A608" s="28"/>
      <c r="B608" s="27"/>
      <c r="C608" s="27"/>
      <c r="D608" s="27"/>
      <c r="E608" s="27"/>
      <c r="F608" s="27"/>
      <c r="G608" s="49"/>
      <c r="H608" s="28"/>
      <c r="I608" s="28"/>
      <c r="J608" s="28"/>
      <c r="K608" s="28"/>
      <c r="L608" s="28"/>
      <c r="M608" s="27"/>
      <c r="N608" s="50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12.75" customHeight="1">
      <c r="A609" s="28"/>
      <c r="B609" s="27"/>
      <c r="C609" s="27"/>
      <c r="D609" s="27"/>
      <c r="E609" s="27"/>
      <c r="F609" s="27"/>
      <c r="G609" s="49"/>
      <c r="H609" s="28"/>
      <c r="I609" s="28"/>
      <c r="J609" s="28"/>
      <c r="K609" s="28"/>
      <c r="L609" s="28"/>
      <c r="M609" s="27"/>
      <c r="N609" s="50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12.75" customHeight="1">
      <c r="A610" s="28"/>
      <c r="B610" s="27"/>
      <c r="C610" s="27"/>
      <c r="D610" s="27"/>
      <c r="E610" s="27"/>
      <c r="F610" s="27"/>
      <c r="G610" s="49"/>
      <c r="H610" s="28"/>
      <c r="I610" s="28"/>
      <c r="J610" s="28"/>
      <c r="K610" s="28"/>
      <c r="L610" s="28"/>
      <c r="M610" s="27"/>
      <c r="N610" s="50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12.75" customHeight="1">
      <c r="A611" s="28"/>
      <c r="B611" s="27"/>
      <c r="C611" s="27"/>
      <c r="D611" s="27"/>
      <c r="E611" s="27"/>
      <c r="F611" s="27"/>
      <c r="G611" s="49"/>
      <c r="H611" s="28"/>
      <c r="I611" s="28"/>
      <c r="J611" s="28"/>
      <c r="K611" s="28"/>
      <c r="L611" s="28"/>
      <c r="M611" s="27"/>
      <c r="N611" s="50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12.75" customHeight="1">
      <c r="A612" s="28"/>
      <c r="B612" s="27"/>
      <c r="C612" s="27"/>
      <c r="D612" s="27"/>
      <c r="E612" s="27"/>
      <c r="F612" s="27"/>
      <c r="G612" s="49"/>
      <c r="H612" s="28"/>
      <c r="I612" s="28"/>
      <c r="J612" s="28"/>
      <c r="K612" s="28"/>
      <c r="L612" s="28"/>
      <c r="M612" s="27"/>
      <c r="N612" s="50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12.75" customHeight="1">
      <c r="A613" s="28"/>
      <c r="B613" s="27"/>
      <c r="C613" s="27"/>
      <c r="D613" s="27"/>
      <c r="E613" s="27"/>
      <c r="F613" s="27"/>
      <c r="G613" s="49"/>
      <c r="H613" s="28"/>
      <c r="I613" s="28"/>
      <c r="J613" s="28"/>
      <c r="K613" s="28"/>
      <c r="L613" s="28"/>
      <c r="M613" s="27"/>
      <c r="N613" s="50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12.75" customHeight="1">
      <c r="A614" s="28"/>
      <c r="B614" s="27"/>
      <c r="C614" s="27"/>
      <c r="D614" s="27"/>
      <c r="E614" s="27"/>
      <c r="F614" s="27"/>
      <c r="G614" s="49"/>
      <c r="H614" s="28"/>
      <c r="I614" s="28"/>
      <c r="J614" s="28"/>
      <c r="K614" s="28"/>
      <c r="L614" s="28"/>
      <c r="M614" s="27"/>
      <c r="N614" s="50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12.75" customHeight="1">
      <c r="A615" s="28"/>
      <c r="B615" s="27"/>
      <c r="C615" s="27"/>
      <c r="D615" s="27"/>
      <c r="E615" s="27"/>
      <c r="F615" s="27"/>
      <c r="G615" s="49"/>
      <c r="H615" s="28"/>
      <c r="I615" s="28"/>
      <c r="J615" s="28"/>
      <c r="K615" s="28"/>
      <c r="L615" s="28"/>
      <c r="M615" s="27"/>
      <c r="N615" s="50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12.75" customHeight="1">
      <c r="A616" s="28"/>
      <c r="B616" s="27"/>
      <c r="C616" s="27"/>
      <c r="D616" s="27"/>
      <c r="E616" s="27"/>
      <c r="F616" s="27"/>
      <c r="G616" s="49"/>
      <c r="H616" s="28"/>
      <c r="I616" s="28"/>
      <c r="J616" s="28"/>
      <c r="K616" s="28"/>
      <c r="L616" s="28"/>
      <c r="M616" s="27"/>
      <c r="N616" s="50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12.75" customHeight="1">
      <c r="A617" s="28"/>
      <c r="B617" s="27"/>
      <c r="C617" s="27"/>
      <c r="D617" s="27"/>
      <c r="E617" s="27"/>
      <c r="F617" s="27"/>
      <c r="G617" s="49"/>
      <c r="H617" s="28"/>
      <c r="I617" s="28"/>
      <c r="J617" s="28"/>
      <c r="K617" s="28"/>
      <c r="L617" s="28"/>
      <c r="M617" s="27"/>
      <c r="N617" s="50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12.75" customHeight="1">
      <c r="A618" s="28"/>
      <c r="B618" s="27"/>
      <c r="C618" s="27"/>
      <c r="D618" s="27"/>
      <c r="E618" s="27"/>
      <c r="F618" s="27"/>
      <c r="G618" s="49"/>
      <c r="H618" s="28"/>
      <c r="I618" s="28"/>
      <c r="J618" s="28"/>
      <c r="K618" s="28"/>
      <c r="L618" s="28"/>
      <c r="M618" s="27"/>
      <c r="N618" s="50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12.75" customHeight="1">
      <c r="A619" s="28"/>
      <c r="B619" s="27"/>
      <c r="C619" s="27"/>
      <c r="D619" s="27"/>
      <c r="E619" s="27"/>
      <c r="F619" s="27"/>
      <c r="G619" s="49"/>
      <c r="H619" s="28"/>
      <c r="I619" s="28"/>
      <c r="J619" s="28"/>
      <c r="K619" s="28"/>
      <c r="L619" s="28"/>
      <c r="M619" s="27"/>
      <c r="N619" s="50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12.75" customHeight="1">
      <c r="A620" s="28"/>
      <c r="B620" s="27"/>
      <c r="C620" s="27"/>
      <c r="D620" s="27"/>
      <c r="E620" s="27"/>
      <c r="F620" s="27"/>
      <c r="G620" s="49"/>
      <c r="H620" s="28"/>
      <c r="I620" s="28"/>
      <c r="J620" s="28"/>
      <c r="K620" s="28"/>
      <c r="L620" s="28"/>
      <c r="M620" s="27"/>
      <c r="N620" s="50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12.75" customHeight="1">
      <c r="A621" s="28"/>
      <c r="B621" s="27"/>
      <c r="C621" s="27"/>
      <c r="D621" s="27"/>
      <c r="E621" s="27"/>
      <c r="F621" s="27"/>
      <c r="G621" s="49"/>
      <c r="H621" s="28"/>
      <c r="I621" s="28"/>
      <c r="J621" s="28"/>
      <c r="K621" s="28"/>
      <c r="L621" s="28"/>
      <c r="M621" s="27"/>
      <c r="N621" s="50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12.75" customHeight="1">
      <c r="A622" s="28"/>
      <c r="B622" s="27"/>
      <c r="C622" s="27"/>
      <c r="D622" s="27"/>
      <c r="E622" s="27"/>
      <c r="F622" s="27"/>
      <c r="G622" s="49"/>
      <c r="H622" s="28"/>
      <c r="I622" s="28"/>
      <c r="J622" s="28"/>
      <c r="K622" s="28"/>
      <c r="L622" s="28"/>
      <c r="M622" s="27"/>
      <c r="N622" s="50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12.75" customHeight="1">
      <c r="A623" s="28"/>
      <c r="B623" s="27"/>
      <c r="C623" s="27"/>
      <c r="D623" s="27"/>
      <c r="E623" s="27"/>
      <c r="F623" s="27"/>
      <c r="G623" s="49"/>
      <c r="H623" s="28"/>
      <c r="I623" s="28"/>
      <c r="J623" s="28"/>
      <c r="K623" s="28"/>
      <c r="L623" s="28"/>
      <c r="M623" s="27"/>
      <c r="N623" s="50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12.75" customHeight="1">
      <c r="A624" s="28"/>
      <c r="B624" s="27"/>
      <c r="C624" s="27"/>
      <c r="D624" s="27"/>
      <c r="E624" s="27"/>
      <c r="F624" s="27"/>
      <c r="G624" s="49"/>
      <c r="H624" s="28"/>
      <c r="I624" s="28"/>
      <c r="J624" s="28"/>
      <c r="K624" s="28"/>
      <c r="L624" s="28"/>
      <c r="M624" s="27"/>
      <c r="N624" s="50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12.75" customHeight="1">
      <c r="A625" s="28"/>
      <c r="B625" s="27"/>
      <c r="C625" s="27"/>
      <c r="D625" s="27"/>
      <c r="E625" s="27"/>
      <c r="F625" s="27"/>
      <c r="G625" s="49"/>
      <c r="H625" s="28"/>
      <c r="I625" s="28"/>
      <c r="J625" s="28"/>
      <c r="K625" s="28"/>
      <c r="L625" s="28"/>
      <c r="M625" s="27"/>
      <c r="N625" s="50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12.75" customHeight="1">
      <c r="A626" s="28"/>
      <c r="B626" s="27"/>
      <c r="C626" s="27"/>
      <c r="D626" s="27"/>
      <c r="E626" s="27"/>
      <c r="F626" s="27"/>
      <c r="G626" s="49"/>
      <c r="H626" s="28"/>
      <c r="I626" s="28"/>
      <c r="J626" s="28"/>
      <c r="K626" s="28"/>
      <c r="L626" s="28"/>
      <c r="M626" s="27"/>
      <c r="N626" s="50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12.75" customHeight="1">
      <c r="A627" s="28"/>
      <c r="B627" s="27"/>
      <c r="C627" s="27"/>
      <c r="D627" s="27"/>
      <c r="E627" s="27"/>
      <c r="F627" s="27"/>
      <c r="G627" s="49"/>
      <c r="H627" s="28"/>
      <c r="I627" s="28"/>
      <c r="J627" s="28"/>
      <c r="K627" s="28"/>
      <c r="L627" s="28"/>
      <c r="M627" s="27"/>
      <c r="N627" s="50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12.75" customHeight="1">
      <c r="A628" s="28"/>
      <c r="B628" s="27"/>
      <c r="C628" s="27"/>
      <c r="D628" s="27"/>
      <c r="E628" s="27"/>
      <c r="F628" s="27"/>
      <c r="G628" s="49"/>
      <c r="H628" s="28"/>
      <c r="I628" s="28"/>
      <c r="J628" s="28"/>
      <c r="K628" s="28"/>
      <c r="L628" s="28"/>
      <c r="M628" s="27"/>
      <c r="N628" s="50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12.75" customHeight="1">
      <c r="A629" s="28"/>
      <c r="B629" s="27"/>
      <c r="C629" s="27"/>
      <c r="D629" s="27"/>
      <c r="E629" s="27"/>
      <c r="F629" s="27"/>
      <c r="G629" s="49"/>
      <c r="H629" s="28"/>
      <c r="I629" s="28"/>
      <c r="J629" s="28"/>
      <c r="K629" s="28"/>
      <c r="L629" s="28"/>
      <c r="M629" s="27"/>
      <c r="N629" s="50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12.75" customHeight="1">
      <c r="A630" s="28"/>
      <c r="B630" s="27"/>
      <c r="C630" s="27"/>
      <c r="D630" s="27"/>
      <c r="E630" s="27"/>
      <c r="F630" s="27"/>
      <c r="G630" s="49"/>
      <c r="H630" s="28"/>
      <c r="I630" s="28"/>
      <c r="J630" s="28"/>
      <c r="K630" s="28"/>
      <c r="L630" s="28"/>
      <c r="M630" s="27"/>
      <c r="N630" s="50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12.75" customHeight="1">
      <c r="A631" s="28"/>
      <c r="B631" s="27"/>
      <c r="C631" s="27"/>
      <c r="D631" s="27"/>
      <c r="E631" s="27"/>
      <c r="F631" s="27"/>
      <c r="G631" s="49"/>
      <c r="H631" s="28"/>
      <c r="I631" s="28"/>
      <c r="J631" s="28"/>
      <c r="K631" s="28"/>
      <c r="L631" s="28"/>
      <c r="M631" s="27"/>
      <c r="N631" s="50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12.75" customHeight="1">
      <c r="A632" s="28"/>
      <c r="B632" s="27"/>
      <c r="C632" s="27"/>
      <c r="D632" s="27"/>
      <c r="E632" s="27"/>
      <c r="F632" s="27"/>
      <c r="G632" s="49"/>
      <c r="H632" s="28"/>
      <c r="I632" s="28"/>
      <c r="J632" s="28"/>
      <c r="K632" s="28"/>
      <c r="L632" s="28"/>
      <c r="M632" s="27"/>
      <c r="N632" s="50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12.75" customHeight="1">
      <c r="A633" s="28"/>
      <c r="B633" s="27"/>
      <c r="C633" s="27"/>
      <c r="D633" s="27"/>
      <c r="E633" s="27"/>
      <c r="F633" s="27"/>
      <c r="G633" s="49"/>
      <c r="H633" s="28"/>
      <c r="I633" s="28"/>
      <c r="J633" s="28"/>
      <c r="K633" s="28"/>
      <c r="L633" s="28"/>
      <c r="M633" s="27"/>
      <c r="N633" s="50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12.75" customHeight="1">
      <c r="A634" s="28"/>
      <c r="B634" s="27"/>
      <c r="C634" s="27"/>
      <c r="D634" s="27"/>
      <c r="E634" s="27"/>
      <c r="F634" s="27"/>
      <c r="G634" s="49"/>
      <c r="H634" s="28"/>
      <c r="I634" s="28"/>
      <c r="J634" s="28"/>
      <c r="K634" s="28"/>
      <c r="L634" s="28"/>
      <c r="M634" s="27"/>
      <c r="N634" s="50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12.75" customHeight="1">
      <c r="A635" s="28"/>
      <c r="B635" s="27"/>
      <c r="C635" s="27"/>
      <c r="D635" s="27"/>
      <c r="E635" s="27"/>
      <c r="F635" s="27"/>
      <c r="G635" s="49"/>
      <c r="H635" s="28"/>
      <c r="I635" s="28"/>
      <c r="J635" s="28"/>
      <c r="K635" s="28"/>
      <c r="L635" s="28"/>
      <c r="M635" s="27"/>
      <c r="N635" s="50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12.75" customHeight="1">
      <c r="A636" s="28"/>
      <c r="B636" s="27"/>
      <c r="C636" s="27"/>
      <c r="D636" s="27"/>
      <c r="E636" s="27"/>
      <c r="F636" s="27"/>
      <c r="G636" s="49"/>
      <c r="H636" s="28"/>
      <c r="I636" s="28"/>
      <c r="J636" s="28"/>
      <c r="K636" s="28"/>
      <c r="L636" s="28"/>
      <c r="M636" s="27"/>
      <c r="N636" s="50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12.75" customHeight="1">
      <c r="A637" s="28"/>
      <c r="B637" s="27"/>
      <c r="C637" s="27"/>
      <c r="D637" s="27"/>
      <c r="E637" s="27"/>
      <c r="F637" s="27"/>
      <c r="G637" s="49"/>
      <c r="H637" s="28"/>
      <c r="I637" s="28"/>
      <c r="J637" s="28"/>
      <c r="K637" s="28"/>
      <c r="L637" s="28"/>
      <c r="M637" s="27"/>
      <c r="N637" s="50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12.75" customHeight="1">
      <c r="A638" s="28"/>
      <c r="B638" s="27"/>
      <c r="C638" s="27"/>
      <c r="D638" s="27"/>
      <c r="E638" s="27"/>
      <c r="F638" s="27"/>
      <c r="G638" s="49"/>
      <c r="H638" s="28"/>
      <c r="I638" s="28"/>
      <c r="J638" s="28"/>
      <c r="K638" s="28"/>
      <c r="L638" s="28"/>
      <c r="M638" s="27"/>
      <c r="N638" s="50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12.75" customHeight="1">
      <c r="A639" s="28"/>
      <c r="B639" s="27"/>
      <c r="C639" s="27"/>
      <c r="D639" s="27"/>
      <c r="E639" s="27"/>
      <c r="F639" s="27"/>
      <c r="G639" s="49"/>
      <c r="H639" s="28"/>
      <c r="I639" s="28"/>
      <c r="J639" s="28"/>
      <c r="K639" s="28"/>
      <c r="L639" s="28"/>
      <c r="M639" s="27"/>
      <c r="N639" s="50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12.75" customHeight="1">
      <c r="A640" s="28"/>
      <c r="B640" s="27"/>
      <c r="C640" s="27"/>
      <c r="D640" s="27"/>
      <c r="E640" s="27"/>
      <c r="F640" s="27"/>
      <c r="G640" s="49"/>
      <c r="H640" s="28"/>
      <c r="I640" s="28"/>
      <c r="J640" s="28"/>
      <c r="K640" s="28"/>
      <c r="L640" s="28"/>
      <c r="M640" s="27"/>
      <c r="N640" s="50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12.75" customHeight="1">
      <c r="A641" s="28"/>
      <c r="B641" s="27"/>
      <c r="C641" s="27"/>
      <c r="D641" s="27"/>
      <c r="E641" s="27"/>
      <c r="F641" s="27"/>
      <c r="G641" s="49"/>
      <c r="H641" s="28"/>
      <c r="I641" s="28"/>
      <c r="J641" s="28"/>
      <c r="K641" s="28"/>
      <c r="L641" s="28"/>
      <c r="M641" s="27"/>
      <c r="N641" s="50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12.75" customHeight="1">
      <c r="A642" s="28"/>
      <c r="B642" s="27"/>
      <c r="C642" s="27"/>
      <c r="D642" s="27"/>
      <c r="E642" s="27"/>
      <c r="F642" s="27"/>
      <c r="G642" s="49"/>
      <c r="H642" s="28"/>
      <c r="I642" s="28"/>
      <c r="J642" s="28"/>
      <c r="K642" s="28"/>
      <c r="L642" s="28"/>
      <c r="M642" s="27"/>
      <c r="N642" s="50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12.75" customHeight="1">
      <c r="A643" s="28"/>
      <c r="B643" s="27"/>
      <c r="C643" s="27"/>
      <c r="D643" s="27"/>
      <c r="E643" s="27"/>
      <c r="F643" s="27"/>
      <c r="G643" s="49"/>
      <c r="H643" s="28"/>
      <c r="I643" s="28"/>
      <c r="J643" s="28"/>
      <c r="K643" s="28"/>
      <c r="L643" s="28"/>
      <c r="M643" s="27"/>
      <c r="N643" s="50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12.75" customHeight="1">
      <c r="A644" s="28"/>
      <c r="B644" s="27"/>
      <c r="C644" s="27"/>
      <c r="D644" s="27"/>
      <c r="E644" s="27"/>
      <c r="F644" s="27"/>
      <c r="G644" s="49"/>
      <c r="H644" s="28"/>
      <c r="I644" s="28"/>
      <c r="J644" s="28"/>
      <c r="K644" s="28"/>
      <c r="L644" s="28"/>
      <c r="M644" s="27"/>
      <c r="N644" s="50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12.75" customHeight="1">
      <c r="A645" s="28"/>
      <c r="B645" s="27"/>
      <c r="C645" s="27"/>
      <c r="D645" s="27"/>
      <c r="E645" s="27"/>
      <c r="F645" s="27"/>
      <c r="G645" s="49"/>
      <c r="H645" s="28"/>
      <c r="I645" s="28"/>
      <c r="J645" s="28"/>
      <c r="K645" s="28"/>
      <c r="L645" s="28"/>
      <c r="M645" s="27"/>
      <c r="N645" s="50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12.75" customHeight="1">
      <c r="A646" s="28"/>
      <c r="B646" s="27"/>
      <c r="C646" s="27"/>
      <c r="D646" s="27"/>
      <c r="E646" s="27"/>
      <c r="F646" s="27"/>
      <c r="G646" s="49"/>
      <c r="H646" s="28"/>
      <c r="I646" s="28"/>
      <c r="J646" s="28"/>
      <c r="K646" s="28"/>
      <c r="L646" s="28"/>
      <c r="M646" s="27"/>
      <c r="N646" s="50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12.75" customHeight="1">
      <c r="A647" s="28"/>
      <c r="B647" s="27"/>
      <c r="C647" s="27"/>
      <c r="D647" s="27"/>
      <c r="E647" s="27"/>
      <c r="F647" s="27"/>
      <c r="G647" s="49"/>
      <c r="H647" s="28"/>
      <c r="I647" s="28"/>
      <c r="J647" s="28"/>
      <c r="K647" s="28"/>
      <c r="L647" s="28"/>
      <c r="M647" s="27"/>
      <c r="N647" s="50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12.75" customHeight="1">
      <c r="A648" s="28"/>
      <c r="B648" s="27"/>
      <c r="C648" s="27"/>
      <c r="D648" s="27"/>
      <c r="E648" s="27"/>
      <c r="F648" s="27"/>
      <c r="G648" s="49"/>
      <c r="H648" s="28"/>
      <c r="I648" s="28"/>
      <c r="J648" s="28"/>
      <c r="K648" s="28"/>
      <c r="L648" s="28"/>
      <c r="M648" s="27"/>
      <c r="N648" s="50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12.75" customHeight="1">
      <c r="A649" s="28"/>
      <c r="B649" s="27"/>
      <c r="C649" s="27"/>
      <c r="D649" s="27"/>
      <c r="E649" s="27"/>
      <c r="F649" s="27"/>
      <c r="G649" s="49"/>
      <c r="H649" s="28"/>
      <c r="I649" s="28"/>
      <c r="J649" s="28"/>
      <c r="K649" s="28"/>
      <c r="L649" s="28"/>
      <c r="M649" s="27"/>
      <c r="N649" s="50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12.75" customHeight="1">
      <c r="A650" s="28"/>
      <c r="B650" s="27"/>
      <c r="C650" s="27"/>
      <c r="D650" s="27"/>
      <c r="E650" s="27"/>
      <c r="F650" s="27"/>
      <c r="G650" s="49"/>
      <c r="H650" s="28"/>
      <c r="I650" s="28"/>
      <c r="J650" s="28"/>
      <c r="K650" s="28"/>
      <c r="L650" s="28"/>
      <c r="M650" s="27"/>
      <c r="N650" s="50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12.75" customHeight="1">
      <c r="A651" s="28"/>
      <c r="B651" s="27"/>
      <c r="C651" s="27"/>
      <c r="D651" s="27"/>
      <c r="E651" s="27"/>
      <c r="F651" s="27"/>
      <c r="G651" s="49"/>
      <c r="H651" s="28"/>
      <c r="I651" s="28"/>
      <c r="J651" s="28"/>
      <c r="K651" s="28"/>
      <c r="L651" s="28"/>
      <c r="M651" s="27"/>
      <c r="N651" s="50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12.75" customHeight="1">
      <c r="A652" s="28"/>
      <c r="B652" s="27"/>
      <c r="C652" s="27"/>
      <c r="D652" s="27"/>
      <c r="E652" s="27"/>
      <c r="F652" s="27"/>
      <c r="G652" s="49"/>
      <c r="H652" s="28"/>
      <c r="I652" s="28"/>
      <c r="J652" s="28"/>
      <c r="K652" s="28"/>
      <c r="L652" s="28"/>
      <c r="M652" s="27"/>
      <c r="N652" s="50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12.75" customHeight="1">
      <c r="A653" s="28"/>
      <c r="B653" s="27"/>
      <c r="C653" s="27"/>
      <c r="D653" s="27"/>
      <c r="E653" s="27"/>
      <c r="F653" s="27"/>
      <c r="G653" s="49"/>
      <c r="H653" s="28"/>
      <c r="I653" s="28"/>
      <c r="J653" s="28"/>
      <c r="K653" s="28"/>
      <c r="L653" s="28"/>
      <c r="M653" s="27"/>
      <c r="N653" s="50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12.75" customHeight="1">
      <c r="A654" s="28"/>
      <c r="B654" s="27"/>
      <c r="C654" s="27"/>
      <c r="D654" s="27"/>
      <c r="E654" s="27"/>
      <c r="F654" s="27"/>
      <c r="G654" s="49"/>
      <c r="H654" s="28"/>
      <c r="I654" s="28"/>
      <c r="J654" s="28"/>
      <c r="K654" s="28"/>
      <c r="L654" s="28"/>
      <c r="M654" s="27"/>
      <c r="N654" s="50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12.75" customHeight="1">
      <c r="A655" s="28"/>
      <c r="B655" s="27"/>
      <c r="C655" s="27"/>
      <c r="D655" s="27"/>
      <c r="E655" s="27"/>
      <c r="F655" s="27"/>
      <c r="G655" s="49"/>
      <c r="H655" s="28"/>
      <c r="I655" s="28"/>
      <c r="J655" s="28"/>
      <c r="K655" s="28"/>
      <c r="L655" s="28"/>
      <c r="M655" s="27"/>
      <c r="N655" s="50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12.75" customHeight="1">
      <c r="A656" s="28"/>
      <c r="B656" s="27"/>
      <c r="C656" s="27"/>
      <c r="D656" s="27"/>
      <c r="E656" s="27"/>
      <c r="F656" s="27"/>
      <c r="G656" s="49"/>
      <c r="H656" s="28"/>
      <c r="I656" s="28"/>
      <c r="J656" s="28"/>
      <c r="K656" s="28"/>
      <c r="L656" s="28"/>
      <c r="M656" s="27"/>
      <c r="N656" s="50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2.75" customHeight="1">
      <c r="A657" s="28"/>
      <c r="B657" s="27"/>
      <c r="C657" s="27"/>
      <c r="D657" s="27"/>
      <c r="E657" s="27"/>
      <c r="F657" s="27"/>
      <c r="G657" s="49"/>
      <c r="H657" s="28"/>
      <c r="I657" s="28"/>
      <c r="J657" s="28"/>
      <c r="K657" s="28"/>
      <c r="L657" s="28"/>
      <c r="M657" s="27"/>
      <c r="N657" s="50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2.75" customHeight="1">
      <c r="A658" s="28"/>
      <c r="B658" s="27"/>
      <c r="C658" s="27"/>
      <c r="D658" s="27"/>
      <c r="E658" s="27"/>
      <c r="F658" s="27"/>
      <c r="G658" s="49"/>
      <c r="H658" s="28"/>
      <c r="I658" s="28"/>
      <c r="J658" s="28"/>
      <c r="K658" s="28"/>
      <c r="L658" s="28"/>
      <c r="M658" s="27"/>
      <c r="N658" s="50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12.75" customHeight="1">
      <c r="A659" s="28"/>
      <c r="B659" s="27"/>
      <c r="C659" s="27"/>
      <c r="D659" s="27"/>
      <c r="E659" s="27"/>
      <c r="F659" s="27"/>
      <c r="G659" s="49"/>
      <c r="H659" s="28"/>
      <c r="I659" s="28"/>
      <c r="J659" s="28"/>
      <c r="K659" s="28"/>
      <c r="L659" s="28"/>
      <c r="M659" s="27"/>
      <c r="N659" s="50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12.75" customHeight="1">
      <c r="A660" s="28"/>
      <c r="B660" s="27"/>
      <c r="C660" s="27"/>
      <c r="D660" s="27"/>
      <c r="E660" s="27"/>
      <c r="F660" s="27"/>
      <c r="G660" s="49"/>
      <c r="H660" s="28"/>
      <c r="I660" s="28"/>
      <c r="J660" s="28"/>
      <c r="K660" s="28"/>
      <c r="L660" s="28"/>
      <c r="M660" s="27"/>
      <c r="N660" s="50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12.75" customHeight="1">
      <c r="A661" s="28"/>
      <c r="B661" s="27"/>
      <c r="C661" s="27"/>
      <c r="D661" s="27"/>
      <c r="E661" s="27"/>
      <c r="F661" s="27"/>
      <c r="G661" s="49"/>
      <c r="H661" s="28"/>
      <c r="I661" s="28"/>
      <c r="J661" s="28"/>
      <c r="K661" s="28"/>
      <c r="L661" s="28"/>
      <c r="M661" s="27"/>
      <c r="N661" s="50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12.75" customHeight="1">
      <c r="A662" s="28"/>
      <c r="B662" s="27"/>
      <c r="C662" s="27"/>
      <c r="D662" s="27"/>
      <c r="E662" s="27"/>
      <c r="F662" s="27"/>
      <c r="G662" s="49"/>
      <c r="H662" s="28"/>
      <c r="I662" s="28"/>
      <c r="J662" s="28"/>
      <c r="K662" s="28"/>
      <c r="L662" s="28"/>
      <c r="M662" s="27"/>
      <c r="N662" s="50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12.75" customHeight="1">
      <c r="A663" s="28"/>
      <c r="B663" s="27"/>
      <c r="C663" s="27"/>
      <c r="D663" s="27"/>
      <c r="E663" s="27"/>
      <c r="F663" s="27"/>
      <c r="G663" s="49"/>
      <c r="H663" s="28"/>
      <c r="I663" s="28"/>
      <c r="J663" s="28"/>
      <c r="K663" s="28"/>
      <c r="L663" s="28"/>
      <c r="M663" s="27"/>
      <c r="N663" s="50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12.75" customHeight="1">
      <c r="A664" s="28"/>
      <c r="B664" s="27"/>
      <c r="C664" s="27"/>
      <c r="D664" s="27"/>
      <c r="E664" s="27"/>
      <c r="F664" s="27"/>
      <c r="G664" s="49"/>
      <c r="H664" s="28"/>
      <c r="I664" s="28"/>
      <c r="J664" s="28"/>
      <c r="K664" s="28"/>
      <c r="L664" s="28"/>
      <c r="M664" s="27"/>
      <c r="N664" s="50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12.75" customHeight="1">
      <c r="A665" s="28"/>
      <c r="B665" s="27"/>
      <c r="C665" s="27"/>
      <c r="D665" s="27"/>
      <c r="E665" s="27"/>
      <c r="F665" s="27"/>
      <c r="G665" s="49"/>
      <c r="H665" s="28"/>
      <c r="I665" s="28"/>
      <c r="J665" s="28"/>
      <c r="K665" s="28"/>
      <c r="L665" s="28"/>
      <c r="M665" s="27"/>
      <c r="N665" s="50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12.75" customHeight="1">
      <c r="A666" s="28"/>
      <c r="B666" s="27"/>
      <c r="C666" s="27"/>
      <c r="D666" s="27"/>
      <c r="E666" s="27"/>
      <c r="F666" s="27"/>
      <c r="G666" s="49"/>
      <c r="H666" s="28"/>
      <c r="I666" s="28"/>
      <c r="J666" s="28"/>
      <c r="K666" s="28"/>
      <c r="L666" s="28"/>
      <c r="M666" s="27"/>
      <c r="N666" s="50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12.75" customHeight="1">
      <c r="A667" s="28"/>
      <c r="B667" s="27"/>
      <c r="C667" s="27"/>
      <c r="D667" s="27"/>
      <c r="E667" s="27"/>
      <c r="F667" s="27"/>
      <c r="G667" s="49"/>
      <c r="H667" s="28"/>
      <c r="I667" s="28"/>
      <c r="J667" s="28"/>
      <c r="K667" s="28"/>
      <c r="L667" s="28"/>
      <c r="M667" s="27"/>
      <c r="N667" s="50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12.75" customHeight="1">
      <c r="A668" s="28"/>
      <c r="B668" s="27"/>
      <c r="C668" s="27"/>
      <c r="D668" s="27"/>
      <c r="E668" s="27"/>
      <c r="F668" s="27"/>
      <c r="G668" s="49"/>
      <c r="H668" s="28"/>
      <c r="I668" s="28"/>
      <c r="J668" s="28"/>
      <c r="K668" s="28"/>
      <c r="L668" s="28"/>
      <c r="M668" s="27"/>
      <c r="N668" s="50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12.75" customHeight="1">
      <c r="A669" s="28"/>
      <c r="B669" s="27"/>
      <c r="C669" s="27"/>
      <c r="D669" s="27"/>
      <c r="E669" s="27"/>
      <c r="F669" s="27"/>
      <c r="G669" s="49"/>
      <c r="H669" s="28"/>
      <c r="I669" s="28"/>
      <c r="J669" s="28"/>
      <c r="K669" s="28"/>
      <c r="L669" s="28"/>
      <c r="M669" s="27"/>
      <c r="N669" s="50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12.75" customHeight="1">
      <c r="A670" s="28"/>
      <c r="B670" s="27"/>
      <c r="C670" s="27"/>
      <c r="D670" s="27"/>
      <c r="E670" s="27"/>
      <c r="F670" s="27"/>
      <c r="G670" s="49"/>
      <c r="H670" s="28"/>
      <c r="I670" s="28"/>
      <c r="J670" s="28"/>
      <c r="K670" s="28"/>
      <c r="L670" s="28"/>
      <c r="M670" s="27"/>
      <c r="N670" s="50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12.75" customHeight="1">
      <c r="A671" s="28"/>
      <c r="B671" s="27"/>
      <c r="C671" s="27"/>
      <c r="D671" s="27"/>
      <c r="E671" s="27"/>
      <c r="F671" s="27"/>
      <c r="G671" s="49"/>
      <c r="H671" s="28"/>
      <c r="I671" s="28"/>
      <c r="J671" s="28"/>
      <c r="K671" s="28"/>
      <c r="L671" s="28"/>
      <c r="M671" s="27"/>
      <c r="N671" s="50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12.75" customHeight="1">
      <c r="A672" s="28"/>
      <c r="B672" s="27"/>
      <c r="C672" s="27"/>
      <c r="D672" s="27"/>
      <c r="E672" s="27"/>
      <c r="F672" s="27"/>
      <c r="G672" s="49"/>
      <c r="H672" s="28"/>
      <c r="I672" s="28"/>
      <c r="J672" s="28"/>
      <c r="K672" s="28"/>
      <c r="L672" s="28"/>
      <c r="M672" s="27"/>
      <c r="N672" s="50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12.75" customHeight="1">
      <c r="A673" s="28"/>
      <c r="B673" s="27"/>
      <c r="C673" s="27"/>
      <c r="D673" s="27"/>
      <c r="E673" s="27"/>
      <c r="F673" s="27"/>
      <c r="G673" s="49"/>
      <c r="H673" s="28"/>
      <c r="I673" s="28"/>
      <c r="J673" s="28"/>
      <c r="K673" s="28"/>
      <c r="L673" s="28"/>
      <c r="M673" s="27"/>
      <c r="N673" s="50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12.75" customHeight="1">
      <c r="A674" s="28"/>
      <c r="B674" s="27"/>
      <c r="C674" s="27"/>
      <c r="D674" s="27"/>
      <c r="E674" s="27"/>
      <c r="F674" s="27"/>
      <c r="G674" s="49"/>
      <c r="H674" s="28"/>
      <c r="I674" s="28"/>
      <c r="J674" s="28"/>
      <c r="K674" s="28"/>
      <c r="L674" s="28"/>
      <c r="M674" s="27"/>
      <c r="N674" s="50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12.75" customHeight="1">
      <c r="A675" s="28"/>
      <c r="B675" s="27"/>
      <c r="C675" s="27"/>
      <c r="D675" s="27"/>
      <c r="E675" s="27"/>
      <c r="F675" s="27"/>
      <c r="G675" s="49"/>
      <c r="H675" s="28"/>
      <c r="I675" s="28"/>
      <c r="J675" s="28"/>
      <c r="K675" s="28"/>
      <c r="L675" s="28"/>
      <c r="M675" s="27"/>
      <c r="N675" s="50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12.75" customHeight="1">
      <c r="A676" s="28"/>
      <c r="B676" s="27"/>
      <c r="C676" s="27"/>
      <c r="D676" s="27"/>
      <c r="E676" s="27"/>
      <c r="F676" s="27"/>
      <c r="G676" s="49"/>
      <c r="H676" s="28"/>
      <c r="I676" s="28"/>
      <c r="J676" s="28"/>
      <c r="K676" s="28"/>
      <c r="L676" s="28"/>
      <c r="M676" s="27"/>
      <c r="N676" s="50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12.75" customHeight="1">
      <c r="A677" s="28"/>
      <c r="B677" s="27"/>
      <c r="C677" s="27"/>
      <c r="D677" s="27"/>
      <c r="E677" s="27"/>
      <c r="F677" s="27"/>
      <c r="G677" s="49"/>
      <c r="H677" s="28"/>
      <c r="I677" s="28"/>
      <c r="J677" s="28"/>
      <c r="K677" s="28"/>
      <c r="L677" s="28"/>
      <c r="M677" s="27"/>
      <c r="N677" s="50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12.75" customHeight="1">
      <c r="A678" s="28"/>
      <c r="B678" s="27"/>
      <c r="C678" s="27"/>
      <c r="D678" s="27"/>
      <c r="E678" s="27"/>
      <c r="F678" s="27"/>
      <c r="G678" s="49"/>
      <c r="H678" s="28"/>
      <c r="I678" s="28"/>
      <c r="J678" s="28"/>
      <c r="K678" s="28"/>
      <c r="L678" s="28"/>
      <c r="M678" s="27"/>
      <c r="N678" s="50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12.75" customHeight="1">
      <c r="A679" s="28"/>
      <c r="B679" s="27"/>
      <c r="C679" s="27"/>
      <c r="D679" s="27"/>
      <c r="E679" s="27"/>
      <c r="F679" s="27"/>
      <c r="G679" s="49"/>
      <c r="H679" s="28"/>
      <c r="I679" s="28"/>
      <c r="J679" s="28"/>
      <c r="K679" s="28"/>
      <c r="L679" s="28"/>
      <c r="M679" s="27"/>
      <c r="N679" s="50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12.75" customHeight="1">
      <c r="A680" s="28"/>
      <c r="B680" s="27"/>
      <c r="C680" s="27"/>
      <c r="D680" s="27"/>
      <c r="E680" s="27"/>
      <c r="F680" s="27"/>
      <c r="G680" s="49"/>
      <c r="H680" s="28"/>
      <c r="I680" s="28"/>
      <c r="J680" s="28"/>
      <c r="K680" s="28"/>
      <c r="L680" s="28"/>
      <c r="M680" s="27"/>
      <c r="N680" s="50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12.75" customHeight="1">
      <c r="A681" s="28"/>
      <c r="B681" s="27"/>
      <c r="C681" s="27"/>
      <c r="D681" s="27"/>
      <c r="E681" s="27"/>
      <c r="F681" s="27"/>
      <c r="G681" s="49"/>
      <c r="H681" s="28"/>
      <c r="I681" s="28"/>
      <c r="J681" s="28"/>
      <c r="K681" s="28"/>
      <c r="L681" s="28"/>
      <c r="M681" s="27"/>
      <c r="N681" s="50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12.75" customHeight="1">
      <c r="A682" s="28"/>
      <c r="B682" s="27"/>
      <c r="C682" s="27"/>
      <c r="D682" s="27"/>
      <c r="E682" s="27"/>
      <c r="F682" s="27"/>
      <c r="G682" s="49"/>
      <c r="H682" s="28"/>
      <c r="I682" s="28"/>
      <c r="J682" s="28"/>
      <c r="K682" s="28"/>
      <c r="L682" s="28"/>
      <c r="M682" s="27"/>
      <c r="N682" s="50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12.75" customHeight="1">
      <c r="A683" s="28"/>
      <c r="B683" s="27"/>
      <c r="C683" s="27"/>
      <c r="D683" s="27"/>
      <c r="E683" s="27"/>
      <c r="F683" s="27"/>
      <c r="G683" s="49"/>
      <c r="H683" s="28"/>
      <c r="I683" s="28"/>
      <c r="J683" s="28"/>
      <c r="K683" s="28"/>
      <c r="L683" s="28"/>
      <c r="M683" s="27"/>
      <c r="N683" s="50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12.75" customHeight="1">
      <c r="A684" s="28"/>
      <c r="B684" s="27"/>
      <c r="C684" s="27"/>
      <c r="D684" s="27"/>
      <c r="E684" s="27"/>
      <c r="F684" s="27"/>
      <c r="G684" s="49"/>
      <c r="H684" s="28"/>
      <c r="I684" s="28"/>
      <c r="J684" s="28"/>
      <c r="K684" s="28"/>
      <c r="L684" s="28"/>
      <c r="M684" s="27"/>
      <c r="N684" s="50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12.75" customHeight="1">
      <c r="A685" s="28"/>
      <c r="B685" s="27"/>
      <c r="C685" s="27"/>
      <c r="D685" s="27"/>
      <c r="E685" s="27"/>
      <c r="F685" s="27"/>
      <c r="G685" s="49"/>
      <c r="H685" s="28"/>
      <c r="I685" s="28"/>
      <c r="J685" s="28"/>
      <c r="K685" s="28"/>
      <c r="L685" s="28"/>
      <c r="M685" s="27"/>
      <c r="N685" s="50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12.75" customHeight="1">
      <c r="A686" s="28"/>
      <c r="B686" s="27"/>
      <c r="C686" s="27"/>
      <c r="D686" s="27"/>
      <c r="E686" s="27"/>
      <c r="F686" s="27"/>
      <c r="G686" s="49"/>
      <c r="H686" s="28"/>
      <c r="I686" s="28"/>
      <c r="J686" s="28"/>
      <c r="K686" s="28"/>
      <c r="L686" s="28"/>
      <c r="M686" s="27"/>
      <c r="N686" s="50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12.75" customHeight="1">
      <c r="A687" s="28"/>
      <c r="B687" s="27"/>
      <c r="C687" s="27"/>
      <c r="D687" s="27"/>
      <c r="E687" s="27"/>
      <c r="F687" s="27"/>
      <c r="G687" s="49"/>
      <c r="H687" s="28"/>
      <c r="I687" s="28"/>
      <c r="J687" s="28"/>
      <c r="K687" s="28"/>
      <c r="L687" s="28"/>
      <c r="M687" s="27"/>
      <c r="N687" s="50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12.75" customHeight="1">
      <c r="A688" s="28"/>
      <c r="B688" s="27"/>
      <c r="C688" s="27"/>
      <c r="D688" s="27"/>
      <c r="E688" s="27"/>
      <c r="F688" s="27"/>
      <c r="G688" s="49"/>
      <c r="H688" s="28"/>
      <c r="I688" s="28"/>
      <c r="J688" s="28"/>
      <c r="K688" s="28"/>
      <c r="L688" s="28"/>
      <c r="M688" s="27"/>
      <c r="N688" s="50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12.75" customHeight="1">
      <c r="A689" s="28"/>
      <c r="B689" s="27"/>
      <c r="C689" s="27"/>
      <c r="D689" s="27"/>
      <c r="E689" s="27"/>
      <c r="F689" s="27"/>
      <c r="G689" s="49"/>
      <c r="H689" s="28"/>
      <c r="I689" s="28"/>
      <c r="J689" s="28"/>
      <c r="K689" s="28"/>
      <c r="L689" s="28"/>
      <c r="M689" s="27"/>
      <c r="N689" s="50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12.75" customHeight="1">
      <c r="A690" s="28"/>
      <c r="B690" s="27"/>
      <c r="C690" s="27"/>
      <c r="D690" s="27"/>
      <c r="E690" s="27"/>
      <c r="F690" s="27"/>
      <c r="G690" s="49"/>
      <c r="H690" s="28"/>
      <c r="I690" s="28"/>
      <c r="J690" s="28"/>
      <c r="K690" s="28"/>
      <c r="L690" s="28"/>
      <c r="M690" s="27"/>
      <c r="N690" s="50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12.75" customHeight="1">
      <c r="A691" s="28"/>
      <c r="B691" s="27"/>
      <c r="C691" s="27"/>
      <c r="D691" s="27"/>
      <c r="E691" s="27"/>
      <c r="F691" s="27"/>
      <c r="G691" s="49"/>
      <c r="H691" s="28"/>
      <c r="I691" s="28"/>
      <c r="J691" s="28"/>
      <c r="K691" s="28"/>
      <c r="L691" s="28"/>
      <c r="M691" s="27"/>
      <c r="N691" s="50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12.75" customHeight="1">
      <c r="A692" s="28"/>
      <c r="B692" s="27"/>
      <c r="C692" s="27"/>
      <c r="D692" s="27"/>
      <c r="E692" s="27"/>
      <c r="F692" s="27"/>
      <c r="G692" s="49"/>
      <c r="H692" s="28"/>
      <c r="I692" s="28"/>
      <c r="J692" s="28"/>
      <c r="K692" s="28"/>
      <c r="L692" s="28"/>
      <c r="M692" s="27"/>
      <c r="N692" s="50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12.75" customHeight="1">
      <c r="A693" s="28"/>
      <c r="B693" s="27"/>
      <c r="C693" s="27"/>
      <c r="D693" s="27"/>
      <c r="E693" s="27"/>
      <c r="F693" s="27"/>
      <c r="G693" s="49"/>
      <c r="H693" s="28"/>
      <c r="I693" s="28"/>
      <c r="J693" s="28"/>
      <c r="K693" s="28"/>
      <c r="L693" s="28"/>
      <c r="M693" s="27"/>
      <c r="N693" s="50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12.75" customHeight="1">
      <c r="A694" s="28"/>
      <c r="B694" s="27"/>
      <c r="C694" s="27"/>
      <c r="D694" s="27"/>
      <c r="E694" s="27"/>
      <c r="F694" s="27"/>
      <c r="G694" s="49"/>
      <c r="H694" s="28"/>
      <c r="I694" s="28"/>
      <c r="J694" s="28"/>
      <c r="K694" s="28"/>
      <c r="L694" s="28"/>
      <c r="M694" s="27"/>
      <c r="N694" s="50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12.75" customHeight="1">
      <c r="A695" s="28"/>
      <c r="B695" s="27"/>
      <c r="C695" s="27"/>
      <c r="D695" s="27"/>
      <c r="E695" s="27"/>
      <c r="F695" s="27"/>
      <c r="G695" s="49"/>
      <c r="H695" s="28"/>
      <c r="I695" s="28"/>
      <c r="J695" s="28"/>
      <c r="K695" s="28"/>
      <c r="L695" s="28"/>
      <c r="M695" s="27"/>
      <c r="N695" s="50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12.75" customHeight="1">
      <c r="A696" s="28"/>
      <c r="B696" s="27"/>
      <c r="C696" s="27"/>
      <c r="D696" s="27"/>
      <c r="E696" s="27"/>
      <c r="F696" s="27"/>
      <c r="G696" s="49"/>
      <c r="H696" s="28"/>
      <c r="I696" s="28"/>
      <c r="J696" s="28"/>
      <c r="K696" s="28"/>
      <c r="L696" s="28"/>
      <c r="M696" s="27"/>
      <c r="N696" s="50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12.75" customHeight="1">
      <c r="A697" s="28"/>
      <c r="B697" s="27"/>
      <c r="C697" s="27"/>
      <c r="D697" s="27"/>
      <c r="E697" s="27"/>
      <c r="F697" s="27"/>
      <c r="G697" s="49"/>
      <c r="H697" s="28"/>
      <c r="I697" s="28"/>
      <c r="J697" s="28"/>
      <c r="K697" s="28"/>
      <c r="L697" s="28"/>
      <c r="M697" s="27"/>
      <c r="N697" s="50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12.75" customHeight="1">
      <c r="A698" s="28"/>
      <c r="B698" s="27"/>
      <c r="C698" s="27"/>
      <c r="D698" s="27"/>
      <c r="E698" s="27"/>
      <c r="F698" s="27"/>
      <c r="G698" s="49"/>
      <c r="H698" s="28"/>
      <c r="I698" s="28"/>
      <c r="J698" s="28"/>
      <c r="K698" s="28"/>
      <c r="L698" s="28"/>
      <c r="M698" s="27"/>
      <c r="N698" s="50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12.75" customHeight="1">
      <c r="A699" s="28"/>
      <c r="B699" s="27"/>
      <c r="C699" s="27"/>
      <c r="D699" s="27"/>
      <c r="E699" s="27"/>
      <c r="F699" s="27"/>
      <c r="G699" s="49"/>
      <c r="H699" s="28"/>
      <c r="I699" s="28"/>
      <c r="J699" s="28"/>
      <c r="K699" s="28"/>
      <c r="L699" s="28"/>
      <c r="M699" s="27"/>
      <c r="N699" s="50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12.75" customHeight="1">
      <c r="A700" s="28"/>
      <c r="B700" s="27"/>
      <c r="C700" s="27"/>
      <c r="D700" s="27"/>
      <c r="E700" s="27"/>
      <c r="F700" s="27"/>
      <c r="G700" s="49"/>
      <c r="H700" s="28"/>
      <c r="I700" s="28"/>
      <c r="J700" s="28"/>
      <c r="K700" s="28"/>
      <c r="L700" s="28"/>
      <c r="M700" s="27"/>
      <c r="N700" s="50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12.75" customHeight="1">
      <c r="A701" s="28"/>
      <c r="B701" s="27"/>
      <c r="C701" s="27"/>
      <c r="D701" s="27"/>
      <c r="E701" s="27"/>
      <c r="F701" s="27"/>
      <c r="G701" s="49"/>
      <c r="H701" s="28"/>
      <c r="I701" s="28"/>
      <c r="J701" s="28"/>
      <c r="K701" s="28"/>
      <c r="L701" s="28"/>
      <c r="M701" s="27"/>
      <c r="N701" s="50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12.75" customHeight="1">
      <c r="A702" s="28"/>
      <c r="B702" s="27"/>
      <c r="C702" s="27"/>
      <c r="D702" s="27"/>
      <c r="E702" s="27"/>
      <c r="F702" s="27"/>
      <c r="G702" s="49"/>
      <c r="H702" s="28"/>
      <c r="I702" s="28"/>
      <c r="J702" s="28"/>
      <c r="K702" s="28"/>
      <c r="L702" s="28"/>
      <c r="M702" s="27"/>
      <c r="N702" s="50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12.75" customHeight="1">
      <c r="A703" s="28"/>
      <c r="B703" s="27"/>
      <c r="C703" s="27"/>
      <c r="D703" s="27"/>
      <c r="E703" s="27"/>
      <c r="F703" s="27"/>
      <c r="G703" s="49"/>
      <c r="H703" s="28"/>
      <c r="I703" s="28"/>
      <c r="J703" s="28"/>
      <c r="K703" s="28"/>
      <c r="L703" s="28"/>
      <c r="M703" s="27"/>
      <c r="N703" s="50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12.75" customHeight="1">
      <c r="A704" s="28"/>
      <c r="B704" s="27"/>
      <c r="C704" s="27"/>
      <c r="D704" s="27"/>
      <c r="E704" s="27"/>
      <c r="F704" s="27"/>
      <c r="G704" s="49"/>
      <c r="H704" s="28"/>
      <c r="I704" s="28"/>
      <c r="J704" s="28"/>
      <c r="K704" s="28"/>
      <c r="L704" s="28"/>
      <c r="M704" s="27"/>
      <c r="N704" s="50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12.75" customHeight="1">
      <c r="A705" s="28"/>
      <c r="B705" s="27"/>
      <c r="C705" s="27"/>
      <c r="D705" s="27"/>
      <c r="E705" s="27"/>
      <c r="F705" s="27"/>
      <c r="G705" s="49"/>
      <c r="H705" s="28"/>
      <c r="I705" s="28"/>
      <c r="J705" s="28"/>
      <c r="K705" s="28"/>
      <c r="L705" s="28"/>
      <c r="M705" s="27"/>
      <c r="N705" s="50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12.75" customHeight="1">
      <c r="A706" s="28"/>
      <c r="B706" s="27"/>
      <c r="C706" s="27"/>
      <c r="D706" s="27"/>
      <c r="E706" s="27"/>
      <c r="F706" s="27"/>
      <c r="G706" s="49"/>
      <c r="H706" s="28"/>
      <c r="I706" s="28"/>
      <c r="J706" s="28"/>
      <c r="K706" s="28"/>
      <c r="L706" s="28"/>
      <c r="M706" s="27"/>
      <c r="N706" s="50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12.75" customHeight="1">
      <c r="A707" s="28"/>
      <c r="B707" s="27"/>
      <c r="C707" s="27"/>
      <c r="D707" s="27"/>
      <c r="E707" s="27"/>
      <c r="F707" s="27"/>
      <c r="G707" s="49"/>
      <c r="H707" s="28"/>
      <c r="I707" s="28"/>
      <c r="J707" s="28"/>
      <c r="K707" s="28"/>
      <c r="L707" s="28"/>
      <c r="M707" s="27"/>
      <c r="N707" s="50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12.75" customHeight="1">
      <c r="A708" s="28"/>
      <c r="B708" s="27"/>
      <c r="C708" s="27"/>
      <c r="D708" s="27"/>
      <c r="E708" s="27"/>
      <c r="F708" s="27"/>
      <c r="G708" s="49"/>
      <c r="H708" s="28"/>
      <c r="I708" s="28"/>
      <c r="J708" s="28"/>
      <c r="K708" s="28"/>
      <c r="L708" s="28"/>
      <c r="M708" s="27"/>
      <c r="N708" s="50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12.75" customHeight="1">
      <c r="A709" s="28"/>
      <c r="B709" s="27"/>
      <c r="C709" s="27"/>
      <c r="D709" s="27"/>
      <c r="E709" s="27"/>
      <c r="F709" s="27"/>
      <c r="G709" s="49"/>
      <c r="H709" s="28"/>
      <c r="I709" s="28"/>
      <c r="J709" s="28"/>
      <c r="K709" s="28"/>
      <c r="L709" s="28"/>
      <c r="M709" s="27"/>
      <c r="N709" s="50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12.75" customHeight="1">
      <c r="A710" s="28"/>
      <c r="B710" s="27"/>
      <c r="C710" s="27"/>
      <c r="D710" s="27"/>
      <c r="E710" s="27"/>
      <c r="F710" s="27"/>
      <c r="G710" s="49"/>
      <c r="H710" s="28"/>
      <c r="I710" s="28"/>
      <c r="J710" s="28"/>
      <c r="K710" s="28"/>
      <c r="L710" s="28"/>
      <c r="M710" s="27"/>
      <c r="N710" s="50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12.75" customHeight="1">
      <c r="A711" s="28"/>
      <c r="B711" s="27"/>
      <c r="C711" s="27"/>
      <c r="D711" s="27"/>
      <c r="E711" s="27"/>
      <c r="F711" s="27"/>
      <c r="G711" s="49"/>
      <c r="H711" s="28"/>
      <c r="I711" s="28"/>
      <c r="J711" s="28"/>
      <c r="K711" s="28"/>
      <c r="L711" s="28"/>
      <c r="M711" s="27"/>
      <c r="N711" s="50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12.75" customHeight="1">
      <c r="A712" s="28"/>
      <c r="B712" s="27"/>
      <c r="C712" s="27"/>
      <c r="D712" s="27"/>
      <c r="E712" s="27"/>
      <c r="F712" s="27"/>
      <c r="G712" s="49"/>
      <c r="H712" s="28"/>
      <c r="I712" s="28"/>
      <c r="J712" s="28"/>
      <c r="K712" s="28"/>
      <c r="L712" s="28"/>
      <c r="M712" s="27"/>
      <c r="N712" s="50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12.75" customHeight="1">
      <c r="A713" s="28"/>
      <c r="B713" s="27"/>
      <c r="C713" s="27"/>
      <c r="D713" s="27"/>
      <c r="E713" s="27"/>
      <c r="F713" s="27"/>
      <c r="G713" s="49"/>
      <c r="H713" s="28"/>
      <c r="I713" s="28"/>
      <c r="J713" s="28"/>
      <c r="K713" s="28"/>
      <c r="L713" s="28"/>
      <c r="M713" s="27"/>
      <c r="N713" s="50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12.75" customHeight="1">
      <c r="A714" s="28"/>
      <c r="B714" s="27"/>
      <c r="C714" s="27"/>
      <c r="D714" s="27"/>
      <c r="E714" s="27"/>
      <c r="F714" s="27"/>
      <c r="G714" s="49"/>
      <c r="H714" s="28"/>
      <c r="I714" s="28"/>
      <c r="J714" s="28"/>
      <c r="K714" s="28"/>
      <c r="L714" s="28"/>
      <c r="M714" s="27"/>
      <c r="N714" s="50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12.75" customHeight="1">
      <c r="A715" s="28"/>
      <c r="B715" s="27"/>
      <c r="C715" s="27"/>
      <c r="D715" s="27"/>
      <c r="E715" s="27"/>
      <c r="F715" s="27"/>
      <c r="G715" s="49"/>
      <c r="H715" s="28"/>
      <c r="I715" s="28"/>
      <c r="J715" s="28"/>
      <c r="K715" s="28"/>
      <c r="L715" s="28"/>
      <c r="M715" s="27"/>
      <c r="N715" s="50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12.75" customHeight="1">
      <c r="A716" s="28"/>
      <c r="B716" s="27"/>
      <c r="C716" s="27"/>
      <c r="D716" s="27"/>
      <c r="E716" s="27"/>
      <c r="F716" s="27"/>
      <c r="G716" s="49"/>
      <c r="H716" s="28"/>
      <c r="I716" s="28"/>
      <c r="J716" s="28"/>
      <c r="K716" s="28"/>
      <c r="L716" s="28"/>
      <c r="M716" s="27"/>
      <c r="N716" s="50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12.75" customHeight="1">
      <c r="A717" s="28"/>
      <c r="B717" s="27"/>
      <c r="C717" s="27"/>
      <c r="D717" s="27"/>
      <c r="E717" s="27"/>
      <c r="F717" s="27"/>
      <c r="G717" s="49"/>
      <c r="H717" s="28"/>
      <c r="I717" s="28"/>
      <c r="J717" s="28"/>
      <c r="K717" s="28"/>
      <c r="L717" s="28"/>
      <c r="M717" s="27"/>
      <c r="N717" s="50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12.75" customHeight="1">
      <c r="A718" s="28"/>
      <c r="B718" s="27"/>
      <c r="C718" s="27"/>
      <c r="D718" s="27"/>
      <c r="E718" s="27"/>
      <c r="F718" s="27"/>
      <c r="G718" s="49"/>
      <c r="H718" s="28"/>
      <c r="I718" s="28"/>
      <c r="J718" s="28"/>
      <c r="K718" s="28"/>
      <c r="L718" s="28"/>
      <c r="M718" s="27"/>
      <c r="N718" s="50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12.75" customHeight="1">
      <c r="A719" s="28"/>
      <c r="B719" s="27"/>
      <c r="C719" s="27"/>
      <c r="D719" s="27"/>
      <c r="E719" s="27"/>
      <c r="F719" s="27"/>
      <c r="G719" s="49"/>
      <c r="H719" s="28"/>
      <c r="I719" s="28"/>
      <c r="J719" s="28"/>
      <c r="K719" s="28"/>
      <c r="L719" s="28"/>
      <c r="M719" s="27"/>
      <c r="N719" s="50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12.75" customHeight="1">
      <c r="A720" s="28"/>
      <c r="B720" s="27"/>
      <c r="C720" s="27"/>
      <c r="D720" s="27"/>
      <c r="E720" s="27"/>
      <c r="F720" s="27"/>
      <c r="G720" s="49"/>
      <c r="H720" s="28"/>
      <c r="I720" s="28"/>
      <c r="J720" s="28"/>
      <c r="K720" s="28"/>
      <c r="L720" s="28"/>
      <c r="M720" s="27"/>
      <c r="N720" s="50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12.75" customHeight="1">
      <c r="A721" s="28"/>
      <c r="B721" s="27"/>
      <c r="C721" s="27"/>
      <c r="D721" s="27"/>
      <c r="E721" s="27"/>
      <c r="F721" s="27"/>
      <c r="G721" s="49"/>
      <c r="H721" s="28"/>
      <c r="I721" s="28"/>
      <c r="J721" s="28"/>
      <c r="K721" s="28"/>
      <c r="L721" s="28"/>
      <c r="M721" s="27"/>
      <c r="N721" s="50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12.75" customHeight="1">
      <c r="A722" s="28"/>
      <c r="B722" s="27"/>
      <c r="C722" s="27"/>
      <c r="D722" s="27"/>
      <c r="E722" s="27"/>
      <c r="F722" s="27"/>
      <c r="G722" s="49"/>
      <c r="H722" s="28"/>
      <c r="I722" s="28"/>
      <c r="J722" s="28"/>
      <c r="K722" s="28"/>
      <c r="L722" s="28"/>
      <c r="M722" s="27"/>
      <c r="N722" s="50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12.75" customHeight="1">
      <c r="A723" s="28"/>
      <c r="B723" s="27"/>
      <c r="C723" s="27"/>
      <c r="D723" s="27"/>
      <c r="E723" s="27"/>
      <c r="F723" s="27"/>
      <c r="G723" s="49"/>
      <c r="H723" s="28"/>
      <c r="I723" s="28"/>
      <c r="J723" s="28"/>
      <c r="K723" s="28"/>
      <c r="L723" s="28"/>
      <c r="M723" s="27"/>
      <c r="N723" s="50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12.75" customHeight="1">
      <c r="A724" s="28"/>
      <c r="B724" s="27"/>
      <c r="C724" s="27"/>
      <c r="D724" s="27"/>
      <c r="E724" s="27"/>
      <c r="F724" s="27"/>
      <c r="G724" s="49"/>
      <c r="H724" s="28"/>
      <c r="I724" s="28"/>
      <c r="J724" s="28"/>
      <c r="K724" s="28"/>
      <c r="L724" s="28"/>
      <c r="M724" s="27"/>
      <c r="N724" s="50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12.75" customHeight="1">
      <c r="A725" s="28"/>
      <c r="B725" s="27"/>
      <c r="C725" s="27"/>
      <c r="D725" s="27"/>
      <c r="E725" s="27"/>
      <c r="F725" s="27"/>
      <c r="G725" s="49"/>
      <c r="H725" s="28"/>
      <c r="I725" s="28"/>
      <c r="J725" s="28"/>
      <c r="K725" s="28"/>
      <c r="L725" s="28"/>
      <c r="M725" s="27"/>
      <c r="N725" s="50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12.75" customHeight="1">
      <c r="A726" s="28"/>
      <c r="B726" s="27"/>
      <c r="C726" s="27"/>
      <c r="D726" s="27"/>
      <c r="E726" s="27"/>
      <c r="F726" s="27"/>
      <c r="G726" s="49"/>
      <c r="H726" s="28"/>
      <c r="I726" s="28"/>
      <c r="J726" s="28"/>
      <c r="K726" s="28"/>
      <c r="L726" s="28"/>
      <c r="M726" s="27"/>
      <c r="N726" s="50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12.75" customHeight="1">
      <c r="A727" s="28"/>
      <c r="B727" s="27"/>
      <c r="C727" s="27"/>
      <c r="D727" s="27"/>
      <c r="E727" s="27"/>
      <c r="F727" s="27"/>
      <c r="G727" s="49"/>
      <c r="H727" s="28"/>
      <c r="I727" s="28"/>
      <c r="J727" s="28"/>
      <c r="K727" s="28"/>
      <c r="L727" s="28"/>
      <c r="M727" s="27"/>
      <c r="N727" s="50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12.75" customHeight="1">
      <c r="A728" s="28"/>
      <c r="B728" s="27"/>
      <c r="C728" s="27"/>
      <c r="D728" s="27"/>
      <c r="E728" s="27"/>
      <c r="F728" s="27"/>
      <c r="G728" s="49"/>
      <c r="H728" s="28"/>
      <c r="I728" s="28"/>
      <c r="J728" s="28"/>
      <c r="K728" s="28"/>
      <c r="L728" s="28"/>
      <c r="M728" s="27"/>
      <c r="N728" s="50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12.75" customHeight="1">
      <c r="A729" s="28"/>
      <c r="B729" s="27"/>
      <c r="C729" s="27"/>
      <c r="D729" s="27"/>
      <c r="E729" s="27"/>
      <c r="F729" s="27"/>
      <c r="G729" s="49"/>
      <c r="H729" s="28"/>
      <c r="I729" s="28"/>
      <c r="J729" s="28"/>
      <c r="K729" s="28"/>
      <c r="L729" s="28"/>
      <c r="M729" s="27"/>
      <c r="N729" s="50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12.75" customHeight="1">
      <c r="A730" s="28"/>
      <c r="B730" s="27"/>
      <c r="C730" s="27"/>
      <c r="D730" s="27"/>
      <c r="E730" s="27"/>
      <c r="F730" s="27"/>
      <c r="G730" s="49"/>
      <c r="H730" s="28"/>
      <c r="I730" s="28"/>
      <c r="J730" s="28"/>
      <c r="K730" s="28"/>
      <c r="L730" s="28"/>
      <c r="M730" s="27"/>
      <c r="N730" s="50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12.75" customHeight="1">
      <c r="A731" s="28"/>
      <c r="B731" s="27"/>
      <c r="C731" s="27"/>
      <c r="D731" s="27"/>
      <c r="E731" s="27"/>
      <c r="F731" s="27"/>
      <c r="G731" s="49"/>
      <c r="H731" s="28"/>
      <c r="I731" s="28"/>
      <c r="J731" s="28"/>
      <c r="K731" s="28"/>
      <c r="L731" s="28"/>
      <c r="M731" s="27"/>
      <c r="N731" s="50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12.75" customHeight="1">
      <c r="A732" s="28"/>
      <c r="B732" s="27"/>
      <c r="C732" s="27"/>
      <c r="D732" s="27"/>
      <c r="E732" s="27"/>
      <c r="F732" s="27"/>
      <c r="G732" s="49"/>
      <c r="H732" s="28"/>
      <c r="I732" s="28"/>
      <c r="J732" s="28"/>
      <c r="K732" s="28"/>
      <c r="L732" s="28"/>
      <c r="M732" s="27"/>
      <c r="N732" s="50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12.75" customHeight="1">
      <c r="A733" s="28"/>
      <c r="B733" s="27"/>
      <c r="C733" s="27"/>
      <c r="D733" s="27"/>
      <c r="E733" s="27"/>
      <c r="F733" s="27"/>
      <c r="G733" s="49"/>
      <c r="H733" s="28"/>
      <c r="I733" s="28"/>
      <c r="J733" s="28"/>
      <c r="K733" s="28"/>
      <c r="L733" s="28"/>
      <c r="M733" s="27"/>
      <c r="N733" s="50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12.75" customHeight="1">
      <c r="A734" s="28"/>
      <c r="B734" s="27"/>
      <c r="C734" s="27"/>
      <c r="D734" s="27"/>
      <c r="E734" s="27"/>
      <c r="F734" s="27"/>
      <c r="G734" s="49"/>
      <c r="H734" s="28"/>
      <c r="I734" s="28"/>
      <c r="J734" s="28"/>
      <c r="K734" s="28"/>
      <c r="L734" s="28"/>
      <c r="M734" s="27"/>
      <c r="N734" s="50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12.75" customHeight="1">
      <c r="A735" s="28"/>
      <c r="B735" s="27"/>
      <c r="C735" s="27"/>
      <c r="D735" s="27"/>
      <c r="E735" s="27"/>
      <c r="F735" s="27"/>
      <c r="G735" s="49"/>
      <c r="H735" s="28"/>
      <c r="I735" s="28"/>
      <c r="J735" s="28"/>
      <c r="K735" s="28"/>
      <c r="L735" s="28"/>
      <c r="M735" s="27"/>
      <c r="N735" s="50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12.75" customHeight="1">
      <c r="A736" s="28"/>
      <c r="B736" s="27"/>
      <c r="C736" s="27"/>
      <c r="D736" s="27"/>
      <c r="E736" s="27"/>
      <c r="F736" s="27"/>
      <c r="G736" s="49"/>
      <c r="H736" s="28"/>
      <c r="I736" s="28"/>
      <c r="J736" s="28"/>
      <c r="K736" s="28"/>
      <c r="L736" s="28"/>
      <c r="M736" s="27"/>
      <c r="N736" s="50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12.75" customHeight="1">
      <c r="A737" s="28"/>
      <c r="B737" s="27"/>
      <c r="C737" s="27"/>
      <c r="D737" s="27"/>
      <c r="E737" s="27"/>
      <c r="F737" s="27"/>
      <c r="G737" s="49"/>
      <c r="H737" s="28"/>
      <c r="I737" s="28"/>
      <c r="J737" s="28"/>
      <c r="K737" s="28"/>
      <c r="L737" s="28"/>
      <c r="M737" s="27"/>
      <c r="N737" s="50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12.75" customHeight="1">
      <c r="A738" s="28"/>
      <c r="B738" s="27"/>
      <c r="C738" s="27"/>
      <c r="D738" s="27"/>
      <c r="E738" s="27"/>
      <c r="F738" s="27"/>
      <c r="G738" s="49"/>
      <c r="H738" s="28"/>
      <c r="I738" s="28"/>
      <c r="J738" s="28"/>
      <c r="K738" s="28"/>
      <c r="L738" s="28"/>
      <c r="M738" s="27"/>
      <c r="N738" s="50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12.75" customHeight="1">
      <c r="A739" s="28"/>
      <c r="B739" s="27"/>
      <c r="C739" s="27"/>
      <c r="D739" s="27"/>
      <c r="E739" s="27"/>
      <c r="F739" s="27"/>
      <c r="G739" s="49"/>
      <c r="H739" s="28"/>
      <c r="I739" s="28"/>
      <c r="J739" s="28"/>
      <c r="K739" s="28"/>
      <c r="L739" s="28"/>
      <c r="M739" s="27"/>
      <c r="N739" s="50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12.75" customHeight="1">
      <c r="A740" s="28"/>
      <c r="B740" s="27"/>
      <c r="C740" s="27"/>
      <c r="D740" s="27"/>
      <c r="E740" s="27"/>
      <c r="F740" s="27"/>
      <c r="G740" s="49"/>
      <c r="H740" s="28"/>
      <c r="I740" s="28"/>
      <c r="J740" s="28"/>
      <c r="K740" s="28"/>
      <c r="L740" s="28"/>
      <c r="M740" s="27"/>
      <c r="N740" s="50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12.75" customHeight="1">
      <c r="A741" s="28"/>
      <c r="B741" s="27"/>
      <c r="C741" s="27"/>
      <c r="D741" s="27"/>
      <c r="E741" s="27"/>
      <c r="F741" s="27"/>
      <c r="G741" s="49"/>
      <c r="H741" s="28"/>
      <c r="I741" s="28"/>
      <c r="J741" s="28"/>
      <c r="K741" s="28"/>
      <c r="L741" s="28"/>
      <c r="M741" s="27"/>
      <c r="N741" s="50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12.75" customHeight="1">
      <c r="A742" s="28"/>
      <c r="B742" s="27"/>
      <c r="C742" s="27"/>
      <c r="D742" s="27"/>
      <c r="E742" s="27"/>
      <c r="F742" s="27"/>
      <c r="G742" s="49"/>
      <c r="H742" s="28"/>
      <c r="I742" s="28"/>
      <c r="J742" s="28"/>
      <c r="K742" s="28"/>
      <c r="L742" s="28"/>
      <c r="M742" s="27"/>
      <c r="N742" s="50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12.75" customHeight="1">
      <c r="A743" s="28"/>
      <c r="B743" s="27"/>
      <c r="C743" s="27"/>
      <c r="D743" s="27"/>
      <c r="E743" s="27"/>
      <c r="F743" s="27"/>
      <c r="G743" s="49"/>
      <c r="H743" s="28"/>
      <c r="I743" s="28"/>
      <c r="J743" s="28"/>
      <c r="K743" s="28"/>
      <c r="L743" s="28"/>
      <c r="M743" s="27"/>
      <c r="N743" s="50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12.75" customHeight="1">
      <c r="A744" s="28"/>
      <c r="B744" s="27"/>
      <c r="C744" s="27"/>
      <c r="D744" s="27"/>
      <c r="E744" s="27"/>
      <c r="F744" s="27"/>
      <c r="G744" s="49"/>
      <c r="H744" s="28"/>
      <c r="I744" s="28"/>
      <c r="J744" s="28"/>
      <c r="K744" s="28"/>
      <c r="L744" s="28"/>
      <c r="M744" s="27"/>
      <c r="N744" s="50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12.75" customHeight="1">
      <c r="A745" s="28"/>
      <c r="B745" s="27"/>
      <c r="C745" s="27"/>
      <c r="D745" s="27"/>
      <c r="E745" s="27"/>
      <c r="F745" s="27"/>
      <c r="G745" s="49"/>
      <c r="H745" s="28"/>
      <c r="I745" s="28"/>
      <c r="J745" s="28"/>
      <c r="K745" s="28"/>
      <c r="L745" s="28"/>
      <c r="M745" s="27"/>
      <c r="N745" s="50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12.75" customHeight="1">
      <c r="A746" s="28"/>
      <c r="B746" s="27"/>
      <c r="C746" s="27"/>
      <c r="D746" s="27"/>
      <c r="E746" s="27"/>
      <c r="F746" s="27"/>
      <c r="G746" s="49"/>
      <c r="H746" s="28"/>
      <c r="I746" s="28"/>
      <c r="J746" s="28"/>
      <c r="K746" s="28"/>
      <c r="L746" s="28"/>
      <c r="M746" s="27"/>
      <c r="N746" s="50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12.75" customHeight="1">
      <c r="A747" s="28"/>
      <c r="B747" s="27"/>
      <c r="C747" s="27"/>
      <c r="D747" s="27"/>
      <c r="E747" s="27"/>
      <c r="F747" s="27"/>
      <c r="G747" s="49"/>
      <c r="H747" s="28"/>
      <c r="I747" s="28"/>
      <c r="J747" s="28"/>
      <c r="K747" s="28"/>
      <c r="L747" s="28"/>
      <c r="M747" s="27"/>
      <c r="N747" s="50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12.75" customHeight="1">
      <c r="A748" s="28"/>
      <c r="B748" s="27"/>
      <c r="C748" s="27"/>
      <c r="D748" s="27"/>
      <c r="E748" s="27"/>
      <c r="F748" s="27"/>
      <c r="G748" s="49"/>
      <c r="H748" s="28"/>
      <c r="I748" s="28"/>
      <c r="J748" s="28"/>
      <c r="K748" s="28"/>
      <c r="L748" s="28"/>
      <c r="M748" s="27"/>
      <c r="N748" s="50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12.75" customHeight="1">
      <c r="A749" s="28"/>
      <c r="B749" s="27"/>
      <c r="C749" s="27"/>
      <c r="D749" s="27"/>
      <c r="E749" s="27"/>
      <c r="F749" s="27"/>
      <c r="G749" s="49"/>
      <c r="H749" s="28"/>
      <c r="I749" s="28"/>
      <c r="J749" s="28"/>
      <c r="K749" s="28"/>
      <c r="L749" s="28"/>
      <c r="M749" s="27"/>
      <c r="N749" s="50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12.75" customHeight="1">
      <c r="A750" s="28"/>
      <c r="B750" s="27"/>
      <c r="C750" s="27"/>
      <c r="D750" s="27"/>
      <c r="E750" s="27"/>
      <c r="F750" s="27"/>
      <c r="G750" s="49"/>
      <c r="H750" s="28"/>
      <c r="I750" s="28"/>
      <c r="J750" s="28"/>
      <c r="K750" s="28"/>
      <c r="L750" s="28"/>
      <c r="M750" s="27"/>
      <c r="N750" s="50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12.75" customHeight="1">
      <c r="A751" s="28"/>
      <c r="B751" s="27"/>
      <c r="C751" s="27"/>
      <c r="D751" s="27"/>
      <c r="E751" s="27"/>
      <c r="F751" s="27"/>
      <c r="G751" s="49"/>
      <c r="H751" s="28"/>
      <c r="I751" s="28"/>
      <c r="J751" s="28"/>
      <c r="K751" s="28"/>
      <c r="L751" s="28"/>
      <c r="M751" s="27"/>
      <c r="N751" s="50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12.75" customHeight="1">
      <c r="A752" s="28"/>
      <c r="B752" s="27"/>
      <c r="C752" s="27"/>
      <c r="D752" s="27"/>
      <c r="E752" s="27"/>
      <c r="F752" s="27"/>
      <c r="G752" s="49"/>
      <c r="H752" s="28"/>
      <c r="I752" s="28"/>
      <c r="J752" s="28"/>
      <c r="K752" s="28"/>
      <c r="L752" s="28"/>
      <c r="M752" s="27"/>
      <c r="N752" s="50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12.75" customHeight="1">
      <c r="A753" s="28"/>
      <c r="B753" s="27"/>
      <c r="C753" s="27"/>
      <c r="D753" s="27"/>
      <c r="E753" s="27"/>
      <c r="F753" s="27"/>
      <c r="G753" s="49"/>
      <c r="H753" s="28"/>
      <c r="I753" s="28"/>
      <c r="J753" s="28"/>
      <c r="K753" s="28"/>
      <c r="L753" s="28"/>
      <c r="M753" s="27"/>
      <c r="N753" s="50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12.75" customHeight="1">
      <c r="A754" s="28"/>
      <c r="B754" s="27"/>
      <c r="C754" s="27"/>
      <c r="D754" s="27"/>
      <c r="E754" s="27"/>
      <c r="F754" s="27"/>
      <c r="G754" s="49"/>
      <c r="H754" s="28"/>
      <c r="I754" s="28"/>
      <c r="J754" s="28"/>
      <c r="K754" s="28"/>
      <c r="L754" s="28"/>
      <c r="M754" s="27"/>
      <c r="N754" s="50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12.75" customHeight="1">
      <c r="A755" s="28"/>
      <c r="B755" s="27"/>
      <c r="C755" s="27"/>
      <c r="D755" s="27"/>
      <c r="E755" s="27"/>
      <c r="F755" s="27"/>
      <c r="G755" s="49"/>
      <c r="H755" s="28"/>
      <c r="I755" s="28"/>
      <c r="J755" s="28"/>
      <c r="K755" s="28"/>
      <c r="L755" s="28"/>
      <c r="M755" s="27"/>
      <c r="N755" s="50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12.75" customHeight="1">
      <c r="A756" s="28"/>
      <c r="B756" s="27"/>
      <c r="C756" s="27"/>
      <c r="D756" s="27"/>
      <c r="E756" s="27"/>
      <c r="F756" s="27"/>
      <c r="G756" s="49"/>
      <c r="H756" s="28"/>
      <c r="I756" s="28"/>
      <c r="J756" s="28"/>
      <c r="K756" s="28"/>
      <c r="L756" s="28"/>
      <c r="M756" s="27"/>
      <c r="N756" s="50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12.75" customHeight="1">
      <c r="A757" s="28"/>
      <c r="B757" s="27"/>
      <c r="C757" s="27"/>
      <c r="D757" s="27"/>
      <c r="E757" s="27"/>
      <c r="F757" s="27"/>
      <c r="G757" s="49"/>
      <c r="H757" s="28"/>
      <c r="I757" s="28"/>
      <c r="J757" s="28"/>
      <c r="K757" s="28"/>
      <c r="L757" s="28"/>
      <c r="M757" s="27"/>
      <c r="N757" s="50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12.75" customHeight="1">
      <c r="A758" s="28"/>
      <c r="B758" s="27"/>
      <c r="C758" s="27"/>
      <c r="D758" s="27"/>
      <c r="E758" s="27"/>
      <c r="F758" s="27"/>
      <c r="G758" s="49"/>
      <c r="H758" s="28"/>
      <c r="I758" s="28"/>
      <c r="J758" s="28"/>
      <c r="K758" s="28"/>
      <c r="L758" s="28"/>
      <c r="M758" s="27"/>
      <c r="N758" s="50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12.75" customHeight="1">
      <c r="A759" s="28"/>
      <c r="B759" s="27"/>
      <c r="C759" s="27"/>
      <c r="D759" s="27"/>
      <c r="E759" s="27"/>
      <c r="F759" s="27"/>
      <c r="G759" s="49"/>
      <c r="H759" s="28"/>
      <c r="I759" s="28"/>
      <c r="J759" s="28"/>
      <c r="K759" s="28"/>
      <c r="L759" s="28"/>
      <c r="M759" s="27"/>
      <c r="N759" s="50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12.75" customHeight="1">
      <c r="A760" s="28"/>
      <c r="B760" s="27"/>
      <c r="C760" s="27"/>
      <c r="D760" s="27"/>
      <c r="E760" s="27"/>
      <c r="F760" s="27"/>
      <c r="G760" s="49"/>
      <c r="H760" s="28"/>
      <c r="I760" s="28"/>
      <c r="J760" s="28"/>
      <c r="K760" s="28"/>
      <c r="L760" s="28"/>
      <c r="M760" s="27"/>
      <c r="N760" s="50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12.75" customHeight="1">
      <c r="A761" s="28"/>
      <c r="B761" s="27"/>
      <c r="C761" s="27"/>
      <c r="D761" s="27"/>
      <c r="E761" s="27"/>
      <c r="F761" s="27"/>
      <c r="G761" s="49"/>
      <c r="H761" s="28"/>
      <c r="I761" s="28"/>
      <c r="J761" s="28"/>
      <c r="K761" s="28"/>
      <c r="L761" s="28"/>
      <c r="M761" s="27"/>
      <c r="N761" s="50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12.75" customHeight="1">
      <c r="A762" s="28"/>
      <c r="B762" s="27"/>
      <c r="C762" s="27"/>
      <c r="D762" s="27"/>
      <c r="E762" s="27"/>
      <c r="F762" s="27"/>
      <c r="G762" s="49"/>
      <c r="H762" s="28"/>
      <c r="I762" s="28"/>
      <c r="J762" s="28"/>
      <c r="K762" s="28"/>
      <c r="L762" s="28"/>
      <c r="M762" s="27"/>
      <c r="N762" s="50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12.75" customHeight="1">
      <c r="A763" s="28"/>
      <c r="B763" s="27"/>
      <c r="C763" s="27"/>
      <c r="D763" s="27"/>
      <c r="E763" s="27"/>
      <c r="F763" s="27"/>
      <c r="G763" s="49"/>
      <c r="H763" s="28"/>
      <c r="I763" s="28"/>
      <c r="J763" s="28"/>
      <c r="K763" s="28"/>
      <c r="L763" s="28"/>
      <c r="M763" s="27"/>
      <c r="N763" s="50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12.75" customHeight="1">
      <c r="A764" s="28"/>
      <c r="B764" s="27"/>
      <c r="C764" s="27"/>
      <c r="D764" s="27"/>
      <c r="E764" s="27"/>
      <c r="F764" s="27"/>
      <c r="G764" s="49"/>
      <c r="H764" s="28"/>
      <c r="I764" s="28"/>
      <c r="J764" s="28"/>
      <c r="K764" s="28"/>
      <c r="L764" s="28"/>
      <c r="M764" s="27"/>
      <c r="N764" s="50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12.75" customHeight="1">
      <c r="A765" s="28"/>
      <c r="B765" s="27"/>
      <c r="C765" s="27"/>
      <c r="D765" s="27"/>
      <c r="E765" s="27"/>
      <c r="F765" s="27"/>
      <c r="G765" s="49"/>
      <c r="H765" s="28"/>
      <c r="I765" s="28"/>
      <c r="J765" s="28"/>
      <c r="K765" s="28"/>
      <c r="L765" s="28"/>
      <c r="M765" s="27"/>
      <c r="N765" s="50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12.75" customHeight="1">
      <c r="A766" s="28"/>
      <c r="B766" s="27"/>
      <c r="C766" s="27"/>
      <c r="D766" s="27"/>
      <c r="E766" s="27"/>
      <c r="F766" s="27"/>
      <c r="G766" s="49"/>
      <c r="H766" s="28"/>
      <c r="I766" s="28"/>
      <c r="J766" s="28"/>
      <c r="K766" s="28"/>
      <c r="L766" s="28"/>
      <c r="M766" s="27"/>
      <c r="N766" s="50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12.75" customHeight="1">
      <c r="A767" s="28"/>
      <c r="B767" s="27"/>
      <c r="C767" s="27"/>
      <c r="D767" s="27"/>
      <c r="E767" s="27"/>
      <c r="F767" s="27"/>
      <c r="G767" s="49"/>
      <c r="H767" s="28"/>
      <c r="I767" s="28"/>
      <c r="J767" s="28"/>
      <c r="K767" s="28"/>
      <c r="L767" s="28"/>
      <c r="M767" s="27"/>
      <c r="N767" s="50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12.75" customHeight="1">
      <c r="A768" s="28"/>
      <c r="B768" s="27"/>
      <c r="C768" s="27"/>
      <c r="D768" s="27"/>
      <c r="E768" s="27"/>
      <c r="F768" s="27"/>
      <c r="G768" s="49"/>
      <c r="H768" s="28"/>
      <c r="I768" s="28"/>
      <c r="J768" s="28"/>
      <c r="K768" s="28"/>
      <c r="L768" s="28"/>
      <c r="M768" s="27"/>
      <c r="N768" s="50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12.75" customHeight="1">
      <c r="A769" s="28"/>
      <c r="B769" s="27"/>
      <c r="C769" s="27"/>
      <c r="D769" s="27"/>
      <c r="E769" s="27"/>
      <c r="F769" s="27"/>
      <c r="G769" s="49"/>
      <c r="H769" s="28"/>
      <c r="I769" s="28"/>
      <c r="J769" s="28"/>
      <c r="K769" s="28"/>
      <c r="L769" s="28"/>
      <c r="M769" s="27"/>
      <c r="N769" s="50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12.75" customHeight="1">
      <c r="A770" s="28"/>
      <c r="B770" s="27"/>
      <c r="C770" s="27"/>
      <c r="D770" s="27"/>
      <c r="E770" s="27"/>
      <c r="F770" s="27"/>
      <c r="G770" s="49"/>
      <c r="H770" s="28"/>
      <c r="I770" s="28"/>
      <c r="J770" s="28"/>
      <c r="K770" s="28"/>
      <c r="L770" s="28"/>
      <c r="M770" s="27"/>
      <c r="N770" s="50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12.75" customHeight="1">
      <c r="A771" s="28"/>
      <c r="B771" s="27"/>
      <c r="C771" s="27"/>
      <c r="D771" s="27"/>
      <c r="E771" s="27"/>
      <c r="F771" s="27"/>
      <c r="G771" s="49"/>
      <c r="H771" s="28"/>
      <c r="I771" s="28"/>
      <c r="J771" s="28"/>
      <c r="K771" s="28"/>
      <c r="L771" s="28"/>
      <c r="M771" s="27"/>
      <c r="N771" s="50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12.75" customHeight="1">
      <c r="A772" s="28"/>
      <c r="B772" s="27"/>
      <c r="C772" s="27"/>
      <c r="D772" s="27"/>
      <c r="E772" s="27"/>
      <c r="F772" s="27"/>
      <c r="G772" s="49"/>
      <c r="H772" s="28"/>
      <c r="I772" s="28"/>
      <c r="J772" s="28"/>
      <c r="K772" s="28"/>
      <c r="L772" s="28"/>
      <c r="M772" s="27"/>
      <c r="N772" s="50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12.75" customHeight="1">
      <c r="A773" s="28"/>
      <c r="B773" s="27"/>
      <c r="C773" s="27"/>
      <c r="D773" s="27"/>
      <c r="E773" s="27"/>
      <c r="F773" s="27"/>
      <c r="G773" s="49"/>
      <c r="H773" s="28"/>
      <c r="I773" s="28"/>
      <c r="J773" s="28"/>
      <c r="K773" s="28"/>
      <c r="L773" s="28"/>
      <c r="M773" s="27"/>
      <c r="N773" s="50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12.75" customHeight="1">
      <c r="A774" s="28"/>
      <c r="B774" s="27"/>
      <c r="C774" s="27"/>
      <c r="D774" s="27"/>
      <c r="E774" s="27"/>
      <c r="F774" s="27"/>
      <c r="G774" s="49"/>
      <c r="H774" s="28"/>
      <c r="I774" s="28"/>
      <c r="J774" s="28"/>
      <c r="K774" s="28"/>
      <c r="L774" s="28"/>
      <c r="M774" s="27"/>
      <c r="N774" s="50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12.75" customHeight="1">
      <c r="A775" s="28"/>
      <c r="B775" s="27"/>
      <c r="C775" s="27"/>
      <c r="D775" s="27"/>
      <c r="E775" s="27"/>
      <c r="F775" s="27"/>
      <c r="G775" s="49"/>
      <c r="H775" s="28"/>
      <c r="I775" s="28"/>
      <c r="J775" s="28"/>
      <c r="K775" s="28"/>
      <c r="L775" s="28"/>
      <c r="M775" s="27"/>
      <c r="N775" s="50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12.75" customHeight="1">
      <c r="A776" s="28"/>
      <c r="B776" s="27"/>
      <c r="C776" s="27"/>
      <c r="D776" s="27"/>
      <c r="E776" s="27"/>
      <c r="F776" s="27"/>
      <c r="G776" s="49"/>
      <c r="H776" s="28"/>
      <c r="I776" s="28"/>
      <c r="J776" s="28"/>
      <c r="K776" s="28"/>
      <c r="L776" s="28"/>
      <c r="M776" s="27"/>
      <c r="N776" s="50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12.75" customHeight="1">
      <c r="A777" s="28"/>
      <c r="B777" s="27"/>
      <c r="C777" s="27"/>
      <c r="D777" s="27"/>
      <c r="E777" s="27"/>
      <c r="F777" s="27"/>
      <c r="G777" s="49"/>
      <c r="H777" s="28"/>
      <c r="I777" s="28"/>
      <c r="J777" s="28"/>
      <c r="K777" s="28"/>
      <c r="L777" s="28"/>
      <c r="M777" s="27"/>
      <c r="N777" s="50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12.75" customHeight="1">
      <c r="A778" s="28"/>
      <c r="B778" s="27"/>
      <c r="C778" s="27"/>
      <c r="D778" s="27"/>
      <c r="E778" s="27"/>
      <c r="F778" s="27"/>
      <c r="G778" s="49"/>
      <c r="H778" s="28"/>
      <c r="I778" s="28"/>
      <c r="J778" s="28"/>
      <c r="K778" s="28"/>
      <c r="L778" s="28"/>
      <c r="M778" s="27"/>
      <c r="N778" s="50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12.75" customHeight="1">
      <c r="A779" s="28"/>
      <c r="B779" s="27"/>
      <c r="C779" s="27"/>
      <c r="D779" s="27"/>
      <c r="E779" s="27"/>
      <c r="F779" s="27"/>
      <c r="G779" s="49"/>
      <c r="H779" s="28"/>
      <c r="I779" s="28"/>
      <c r="J779" s="28"/>
      <c r="K779" s="28"/>
      <c r="L779" s="28"/>
      <c r="M779" s="27"/>
      <c r="N779" s="50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12.75" customHeight="1">
      <c r="A780" s="28"/>
      <c r="B780" s="27"/>
      <c r="C780" s="27"/>
      <c r="D780" s="27"/>
      <c r="E780" s="27"/>
      <c r="F780" s="27"/>
      <c r="G780" s="49"/>
      <c r="H780" s="28"/>
      <c r="I780" s="28"/>
      <c r="J780" s="28"/>
      <c r="K780" s="28"/>
      <c r="L780" s="28"/>
      <c r="M780" s="27"/>
      <c r="N780" s="50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12.75" customHeight="1">
      <c r="A781" s="28"/>
      <c r="B781" s="27"/>
      <c r="C781" s="27"/>
      <c r="D781" s="27"/>
      <c r="E781" s="27"/>
      <c r="F781" s="27"/>
      <c r="G781" s="49"/>
      <c r="H781" s="28"/>
      <c r="I781" s="28"/>
      <c r="J781" s="28"/>
      <c r="K781" s="28"/>
      <c r="L781" s="28"/>
      <c r="M781" s="27"/>
      <c r="N781" s="50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12.75" customHeight="1">
      <c r="A782" s="28"/>
      <c r="B782" s="27"/>
      <c r="C782" s="27"/>
      <c r="D782" s="27"/>
      <c r="E782" s="27"/>
      <c r="F782" s="27"/>
      <c r="G782" s="49"/>
      <c r="H782" s="28"/>
      <c r="I782" s="28"/>
      <c r="J782" s="28"/>
      <c r="K782" s="28"/>
      <c r="L782" s="28"/>
      <c r="M782" s="27"/>
      <c r="N782" s="50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12.75" customHeight="1">
      <c r="A783" s="28"/>
      <c r="B783" s="27"/>
      <c r="C783" s="27"/>
      <c r="D783" s="27"/>
      <c r="E783" s="27"/>
      <c r="F783" s="27"/>
      <c r="G783" s="49"/>
      <c r="H783" s="28"/>
      <c r="I783" s="28"/>
      <c r="J783" s="28"/>
      <c r="K783" s="28"/>
      <c r="L783" s="28"/>
      <c r="M783" s="27"/>
      <c r="N783" s="50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12.75" customHeight="1">
      <c r="A784" s="28"/>
      <c r="B784" s="27"/>
      <c r="C784" s="27"/>
      <c r="D784" s="27"/>
      <c r="E784" s="27"/>
      <c r="F784" s="27"/>
      <c r="G784" s="49"/>
      <c r="H784" s="28"/>
      <c r="I784" s="28"/>
      <c r="J784" s="28"/>
      <c r="K784" s="28"/>
      <c r="L784" s="28"/>
      <c r="M784" s="27"/>
      <c r="N784" s="50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12.75" customHeight="1">
      <c r="A785" s="28"/>
      <c r="B785" s="27"/>
      <c r="C785" s="27"/>
      <c r="D785" s="27"/>
      <c r="E785" s="27"/>
      <c r="F785" s="27"/>
      <c r="G785" s="49"/>
      <c r="H785" s="28"/>
      <c r="I785" s="28"/>
      <c r="J785" s="28"/>
      <c r="K785" s="28"/>
      <c r="L785" s="28"/>
      <c r="M785" s="27"/>
      <c r="N785" s="50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12.75" customHeight="1">
      <c r="A786" s="28"/>
      <c r="B786" s="27"/>
      <c r="C786" s="27"/>
      <c r="D786" s="27"/>
      <c r="E786" s="27"/>
      <c r="F786" s="27"/>
      <c r="G786" s="49"/>
      <c r="H786" s="28"/>
      <c r="I786" s="28"/>
      <c r="J786" s="28"/>
      <c r="K786" s="28"/>
      <c r="L786" s="28"/>
      <c r="M786" s="27"/>
      <c r="N786" s="50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12.75" customHeight="1">
      <c r="A787" s="28"/>
      <c r="B787" s="27"/>
      <c r="C787" s="27"/>
      <c r="D787" s="27"/>
      <c r="E787" s="27"/>
      <c r="F787" s="27"/>
      <c r="G787" s="49"/>
      <c r="H787" s="28"/>
      <c r="I787" s="28"/>
      <c r="J787" s="28"/>
      <c r="K787" s="28"/>
      <c r="L787" s="28"/>
      <c r="M787" s="27"/>
      <c r="N787" s="50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12.75" customHeight="1">
      <c r="A788" s="28"/>
      <c r="B788" s="27"/>
      <c r="C788" s="27"/>
      <c r="D788" s="27"/>
      <c r="E788" s="27"/>
      <c r="F788" s="27"/>
      <c r="G788" s="49"/>
      <c r="H788" s="28"/>
      <c r="I788" s="28"/>
      <c r="J788" s="28"/>
      <c r="K788" s="28"/>
      <c r="L788" s="28"/>
      <c r="M788" s="27"/>
      <c r="N788" s="50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12.75" customHeight="1">
      <c r="A789" s="28"/>
      <c r="B789" s="27"/>
      <c r="C789" s="27"/>
      <c r="D789" s="27"/>
      <c r="E789" s="27"/>
      <c r="F789" s="27"/>
      <c r="G789" s="49"/>
      <c r="H789" s="28"/>
      <c r="I789" s="28"/>
      <c r="J789" s="28"/>
      <c r="K789" s="28"/>
      <c r="L789" s="28"/>
      <c r="M789" s="27"/>
      <c r="N789" s="50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12.75" customHeight="1">
      <c r="A790" s="28"/>
      <c r="B790" s="27"/>
      <c r="C790" s="27"/>
      <c r="D790" s="27"/>
      <c r="E790" s="27"/>
      <c r="F790" s="27"/>
      <c r="G790" s="49"/>
      <c r="H790" s="28"/>
      <c r="I790" s="28"/>
      <c r="J790" s="28"/>
      <c r="K790" s="28"/>
      <c r="L790" s="28"/>
      <c r="M790" s="27"/>
      <c r="N790" s="50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12.75" customHeight="1">
      <c r="A791" s="28"/>
      <c r="B791" s="27"/>
      <c r="C791" s="27"/>
      <c r="D791" s="27"/>
      <c r="E791" s="27"/>
      <c r="F791" s="27"/>
      <c r="G791" s="49"/>
      <c r="H791" s="28"/>
      <c r="I791" s="28"/>
      <c r="J791" s="28"/>
      <c r="K791" s="28"/>
      <c r="L791" s="28"/>
      <c r="M791" s="27"/>
      <c r="N791" s="50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12.75" customHeight="1">
      <c r="A792" s="28"/>
      <c r="B792" s="27"/>
      <c r="C792" s="27"/>
      <c r="D792" s="27"/>
      <c r="E792" s="27"/>
      <c r="F792" s="27"/>
      <c r="G792" s="49"/>
      <c r="H792" s="28"/>
      <c r="I792" s="28"/>
      <c r="J792" s="28"/>
      <c r="K792" s="28"/>
      <c r="L792" s="28"/>
      <c r="M792" s="27"/>
      <c r="N792" s="50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12.75" customHeight="1">
      <c r="A793" s="28"/>
      <c r="B793" s="27"/>
      <c r="C793" s="27"/>
      <c r="D793" s="27"/>
      <c r="E793" s="27"/>
      <c r="F793" s="27"/>
      <c r="G793" s="49"/>
      <c r="H793" s="28"/>
      <c r="I793" s="28"/>
      <c r="J793" s="28"/>
      <c r="K793" s="28"/>
      <c r="L793" s="28"/>
      <c r="M793" s="27"/>
      <c r="N793" s="50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12.75" customHeight="1">
      <c r="A794" s="28"/>
      <c r="B794" s="27"/>
      <c r="C794" s="27"/>
      <c r="D794" s="27"/>
      <c r="E794" s="27"/>
      <c r="F794" s="27"/>
      <c r="G794" s="49"/>
      <c r="H794" s="28"/>
      <c r="I794" s="28"/>
      <c r="J794" s="28"/>
      <c r="K794" s="28"/>
      <c r="L794" s="28"/>
      <c r="M794" s="27"/>
      <c r="N794" s="50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12.75" customHeight="1">
      <c r="A795" s="28"/>
      <c r="B795" s="27"/>
      <c r="C795" s="27"/>
      <c r="D795" s="27"/>
      <c r="E795" s="27"/>
      <c r="F795" s="27"/>
      <c r="G795" s="49"/>
      <c r="H795" s="28"/>
      <c r="I795" s="28"/>
      <c r="J795" s="28"/>
      <c r="K795" s="28"/>
      <c r="L795" s="28"/>
      <c r="M795" s="27"/>
      <c r="N795" s="50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12.75" customHeight="1">
      <c r="A796" s="28"/>
      <c r="B796" s="27"/>
      <c r="C796" s="27"/>
      <c r="D796" s="27"/>
      <c r="E796" s="27"/>
      <c r="F796" s="27"/>
      <c r="G796" s="49"/>
      <c r="H796" s="28"/>
      <c r="I796" s="28"/>
      <c r="J796" s="28"/>
      <c r="K796" s="28"/>
      <c r="L796" s="28"/>
      <c r="M796" s="27"/>
      <c r="N796" s="50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12.75" customHeight="1">
      <c r="A797" s="28"/>
      <c r="B797" s="27"/>
      <c r="C797" s="27"/>
      <c r="D797" s="27"/>
      <c r="E797" s="27"/>
      <c r="F797" s="27"/>
      <c r="G797" s="49"/>
      <c r="H797" s="28"/>
      <c r="I797" s="28"/>
      <c r="J797" s="28"/>
      <c r="K797" s="28"/>
      <c r="L797" s="28"/>
      <c r="M797" s="27"/>
      <c r="N797" s="50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12.75" customHeight="1">
      <c r="A798" s="28"/>
      <c r="B798" s="27"/>
      <c r="C798" s="27"/>
      <c r="D798" s="27"/>
      <c r="E798" s="27"/>
      <c r="F798" s="27"/>
      <c r="G798" s="49"/>
      <c r="H798" s="28"/>
      <c r="I798" s="28"/>
      <c r="J798" s="28"/>
      <c r="K798" s="28"/>
      <c r="L798" s="28"/>
      <c r="M798" s="27"/>
      <c r="N798" s="50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12.75" customHeight="1">
      <c r="A799" s="28"/>
      <c r="B799" s="27"/>
      <c r="C799" s="27"/>
      <c r="D799" s="27"/>
      <c r="E799" s="27"/>
      <c r="F799" s="27"/>
      <c r="G799" s="49"/>
      <c r="H799" s="28"/>
      <c r="I799" s="28"/>
      <c r="J799" s="28"/>
      <c r="K799" s="28"/>
      <c r="L799" s="28"/>
      <c r="M799" s="27"/>
      <c r="N799" s="50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12.75" customHeight="1">
      <c r="A800" s="28"/>
      <c r="B800" s="27"/>
      <c r="C800" s="27"/>
      <c r="D800" s="27"/>
      <c r="E800" s="27"/>
      <c r="F800" s="27"/>
      <c r="G800" s="49"/>
      <c r="H800" s="28"/>
      <c r="I800" s="28"/>
      <c r="J800" s="28"/>
      <c r="K800" s="28"/>
      <c r="L800" s="28"/>
      <c r="M800" s="27"/>
      <c r="N800" s="50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12.75" customHeight="1">
      <c r="A801" s="28"/>
      <c r="B801" s="27"/>
      <c r="C801" s="27"/>
      <c r="D801" s="27"/>
      <c r="E801" s="27"/>
      <c r="F801" s="27"/>
      <c r="G801" s="49"/>
      <c r="H801" s="28"/>
      <c r="I801" s="28"/>
      <c r="J801" s="28"/>
      <c r="K801" s="28"/>
      <c r="L801" s="28"/>
      <c r="M801" s="27"/>
      <c r="N801" s="50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12.75" customHeight="1">
      <c r="A802" s="28"/>
      <c r="B802" s="27"/>
      <c r="C802" s="27"/>
      <c r="D802" s="27"/>
      <c r="E802" s="27"/>
      <c r="F802" s="27"/>
      <c r="G802" s="49"/>
      <c r="H802" s="28"/>
      <c r="I802" s="28"/>
      <c r="J802" s="28"/>
      <c r="K802" s="28"/>
      <c r="L802" s="28"/>
      <c r="M802" s="27"/>
      <c r="N802" s="50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12.75" customHeight="1">
      <c r="A803" s="28"/>
      <c r="B803" s="27"/>
      <c r="C803" s="27"/>
      <c r="D803" s="27"/>
      <c r="E803" s="27"/>
      <c r="F803" s="27"/>
      <c r="G803" s="49"/>
      <c r="H803" s="28"/>
      <c r="I803" s="28"/>
      <c r="J803" s="28"/>
      <c r="K803" s="28"/>
      <c r="L803" s="28"/>
      <c r="M803" s="27"/>
      <c r="N803" s="50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12.75" customHeight="1">
      <c r="A804" s="28"/>
      <c r="B804" s="27"/>
      <c r="C804" s="27"/>
      <c r="D804" s="27"/>
      <c r="E804" s="27"/>
      <c r="F804" s="27"/>
      <c r="G804" s="49"/>
      <c r="H804" s="28"/>
      <c r="I804" s="28"/>
      <c r="J804" s="28"/>
      <c r="K804" s="28"/>
      <c r="L804" s="28"/>
      <c r="M804" s="27"/>
      <c r="N804" s="50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12.75" customHeight="1">
      <c r="A805" s="28"/>
      <c r="B805" s="27"/>
      <c r="C805" s="27"/>
      <c r="D805" s="27"/>
      <c r="E805" s="27"/>
      <c r="F805" s="27"/>
      <c r="G805" s="49"/>
      <c r="H805" s="28"/>
      <c r="I805" s="28"/>
      <c r="J805" s="28"/>
      <c r="K805" s="28"/>
      <c r="L805" s="28"/>
      <c r="M805" s="27"/>
      <c r="N805" s="50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12.75" customHeight="1">
      <c r="A806" s="28"/>
      <c r="B806" s="27"/>
      <c r="C806" s="27"/>
      <c r="D806" s="27"/>
      <c r="E806" s="27"/>
      <c r="F806" s="27"/>
      <c r="G806" s="49"/>
      <c r="H806" s="28"/>
      <c r="I806" s="28"/>
      <c r="J806" s="28"/>
      <c r="K806" s="28"/>
      <c r="L806" s="28"/>
      <c r="M806" s="27"/>
      <c r="N806" s="50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12.75" customHeight="1">
      <c r="A807" s="28"/>
      <c r="B807" s="27"/>
      <c r="C807" s="27"/>
      <c r="D807" s="27"/>
      <c r="E807" s="27"/>
      <c r="F807" s="27"/>
      <c r="G807" s="49"/>
      <c r="H807" s="28"/>
      <c r="I807" s="28"/>
      <c r="J807" s="28"/>
      <c r="K807" s="28"/>
      <c r="L807" s="28"/>
      <c r="M807" s="27"/>
      <c r="N807" s="50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12.75" customHeight="1">
      <c r="A808" s="28"/>
      <c r="B808" s="27"/>
      <c r="C808" s="27"/>
      <c r="D808" s="27"/>
      <c r="E808" s="27"/>
      <c r="F808" s="27"/>
      <c r="G808" s="49"/>
      <c r="H808" s="28"/>
      <c r="I808" s="28"/>
      <c r="J808" s="28"/>
      <c r="K808" s="28"/>
      <c r="L808" s="28"/>
      <c r="M808" s="27"/>
      <c r="N808" s="50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12.75" customHeight="1">
      <c r="A809" s="28"/>
      <c r="B809" s="27"/>
      <c r="C809" s="27"/>
      <c r="D809" s="27"/>
      <c r="E809" s="27"/>
      <c r="F809" s="27"/>
      <c r="G809" s="49"/>
      <c r="H809" s="28"/>
      <c r="I809" s="28"/>
      <c r="J809" s="28"/>
      <c r="K809" s="28"/>
      <c r="L809" s="28"/>
      <c r="M809" s="27"/>
      <c r="N809" s="50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12.75" customHeight="1">
      <c r="A810" s="28"/>
      <c r="B810" s="27"/>
      <c r="C810" s="27"/>
      <c r="D810" s="27"/>
      <c r="E810" s="27"/>
      <c r="F810" s="27"/>
      <c r="G810" s="49"/>
      <c r="H810" s="28"/>
      <c r="I810" s="28"/>
      <c r="J810" s="28"/>
      <c r="K810" s="28"/>
      <c r="L810" s="28"/>
      <c r="M810" s="27"/>
      <c r="N810" s="50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12.75" customHeight="1">
      <c r="A811" s="28"/>
      <c r="B811" s="27"/>
      <c r="C811" s="27"/>
      <c r="D811" s="27"/>
      <c r="E811" s="27"/>
      <c r="F811" s="27"/>
      <c r="G811" s="49"/>
      <c r="H811" s="28"/>
      <c r="I811" s="28"/>
      <c r="J811" s="28"/>
      <c r="K811" s="28"/>
      <c r="L811" s="28"/>
      <c r="M811" s="27"/>
      <c r="N811" s="50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12.75" customHeight="1">
      <c r="A812" s="28"/>
      <c r="B812" s="27"/>
      <c r="C812" s="27"/>
      <c r="D812" s="27"/>
      <c r="E812" s="27"/>
      <c r="F812" s="27"/>
      <c r="G812" s="49"/>
      <c r="H812" s="28"/>
      <c r="I812" s="28"/>
      <c r="J812" s="28"/>
      <c r="K812" s="28"/>
      <c r="L812" s="28"/>
      <c r="M812" s="27"/>
      <c r="N812" s="50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12.75" customHeight="1">
      <c r="A813" s="28"/>
      <c r="B813" s="27"/>
      <c r="C813" s="27"/>
      <c r="D813" s="27"/>
      <c r="E813" s="27"/>
      <c r="F813" s="27"/>
      <c r="G813" s="49"/>
      <c r="H813" s="28"/>
      <c r="I813" s="28"/>
      <c r="J813" s="28"/>
      <c r="K813" s="28"/>
      <c r="L813" s="28"/>
      <c r="M813" s="27"/>
      <c r="N813" s="50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12.75" customHeight="1">
      <c r="A814" s="28"/>
      <c r="B814" s="27"/>
      <c r="C814" s="27"/>
      <c r="D814" s="27"/>
      <c r="E814" s="27"/>
      <c r="F814" s="27"/>
      <c r="G814" s="49"/>
      <c r="H814" s="28"/>
      <c r="I814" s="28"/>
      <c r="J814" s="28"/>
      <c r="K814" s="28"/>
      <c r="L814" s="28"/>
      <c r="M814" s="27"/>
      <c r="N814" s="50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12.75" customHeight="1">
      <c r="A815" s="28"/>
      <c r="B815" s="27"/>
      <c r="C815" s="27"/>
      <c r="D815" s="27"/>
      <c r="E815" s="27"/>
      <c r="F815" s="27"/>
      <c r="G815" s="49"/>
      <c r="H815" s="28"/>
      <c r="I815" s="28"/>
      <c r="J815" s="28"/>
      <c r="K815" s="28"/>
      <c r="L815" s="28"/>
      <c r="M815" s="27"/>
      <c r="N815" s="50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12.75" customHeight="1">
      <c r="A816" s="28"/>
      <c r="B816" s="27"/>
      <c r="C816" s="27"/>
      <c r="D816" s="27"/>
      <c r="E816" s="27"/>
      <c r="F816" s="27"/>
      <c r="G816" s="49"/>
      <c r="H816" s="28"/>
      <c r="I816" s="28"/>
      <c r="J816" s="28"/>
      <c r="K816" s="28"/>
      <c r="L816" s="28"/>
      <c r="M816" s="27"/>
      <c r="N816" s="50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12.75" customHeight="1">
      <c r="A817" s="28"/>
      <c r="B817" s="27"/>
      <c r="C817" s="27"/>
      <c r="D817" s="27"/>
      <c r="E817" s="27"/>
      <c r="F817" s="27"/>
      <c r="G817" s="49"/>
      <c r="H817" s="28"/>
      <c r="I817" s="28"/>
      <c r="J817" s="28"/>
      <c r="K817" s="28"/>
      <c r="L817" s="28"/>
      <c r="M817" s="27"/>
      <c r="N817" s="50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12.75" customHeight="1">
      <c r="A818" s="28"/>
      <c r="B818" s="27"/>
      <c r="C818" s="27"/>
      <c r="D818" s="27"/>
      <c r="E818" s="27"/>
      <c r="F818" s="27"/>
      <c r="G818" s="49"/>
      <c r="H818" s="28"/>
      <c r="I818" s="28"/>
      <c r="J818" s="28"/>
      <c r="K818" s="28"/>
      <c r="L818" s="28"/>
      <c r="M818" s="27"/>
      <c r="N818" s="50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12.75" customHeight="1">
      <c r="A819" s="28"/>
      <c r="B819" s="27"/>
      <c r="C819" s="27"/>
      <c r="D819" s="27"/>
      <c r="E819" s="27"/>
      <c r="F819" s="27"/>
      <c r="G819" s="49"/>
      <c r="H819" s="28"/>
      <c r="I819" s="28"/>
      <c r="J819" s="28"/>
      <c r="K819" s="28"/>
      <c r="L819" s="28"/>
      <c r="M819" s="27"/>
      <c r="N819" s="50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12.75" customHeight="1">
      <c r="A820" s="28"/>
      <c r="B820" s="27"/>
      <c r="C820" s="27"/>
      <c r="D820" s="27"/>
      <c r="E820" s="27"/>
      <c r="F820" s="27"/>
      <c r="G820" s="49"/>
      <c r="H820" s="28"/>
      <c r="I820" s="28"/>
      <c r="J820" s="28"/>
      <c r="K820" s="28"/>
      <c r="L820" s="28"/>
      <c r="M820" s="27"/>
      <c r="N820" s="50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12.75" customHeight="1">
      <c r="A821" s="28"/>
      <c r="B821" s="27"/>
      <c r="C821" s="27"/>
      <c r="D821" s="27"/>
      <c r="E821" s="27"/>
      <c r="F821" s="27"/>
      <c r="G821" s="49"/>
      <c r="H821" s="28"/>
      <c r="I821" s="28"/>
      <c r="J821" s="28"/>
      <c r="K821" s="28"/>
      <c r="L821" s="28"/>
      <c r="M821" s="27"/>
      <c r="N821" s="50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12.75" customHeight="1">
      <c r="A822" s="28"/>
      <c r="B822" s="27"/>
      <c r="C822" s="27"/>
      <c r="D822" s="27"/>
      <c r="E822" s="27"/>
      <c r="F822" s="27"/>
      <c r="G822" s="49"/>
      <c r="H822" s="28"/>
      <c r="I822" s="28"/>
      <c r="J822" s="28"/>
      <c r="K822" s="28"/>
      <c r="L822" s="28"/>
      <c r="M822" s="27"/>
      <c r="N822" s="50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12.75" customHeight="1">
      <c r="A823" s="28"/>
      <c r="B823" s="27"/>
      <c r="C823" s="27"/>
      <c r="D823" s="27"/>
      <c r="E823" s="27"/>
      <c r="F823" s="27"/>
      <c r="G823" s="49"/>
      <c r="H823" s="28"/>
      <c r="I823" s="28"/>
      <c r="J823" s="28"/>
      <c r="K823" s="28"/>
      <c r="L823" s="28"/>
      <c r="M823" s="27"/>
      <c r="N823" s="50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12.75" customHeight="1">
      <c r="A824" s="28"/>
      <c r="B824" s="27"/>
      <c r="C824" s="27"/>
      <c r="D824" s="27"/>
      <c r="E824" s="27"/>
      <c r="F824" s="27"/>
      <c r="G824" s="49"/>
      <c r="H824" s="28"/>
      <c r="I824" s="28"/>
      <c r="J824" s="28"/>
      <c r="K824" s="28"/>
      <c r="L824" s="28"/>
      <c r="M824" s="27"/>
      <c r="N824" s="50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12.75" customHeight="1">
      <c r="A825" s="28"/>
      <c r="B825" s="27"/>
      <c r="C825" s="27"/>
      <c r="D825" s="27"/>
      <c r="E825" s="27"/>
      <c r="F825" s="27"/>
      <c r="G825" s="49"/>
      <c r="H825" s="28"/>
      <c r="I825" s="28"/>
      <c r="J825" s="28"/>
      <c r="K825" s="28"/>
      <c r="L825" s="28"/>
      <c r="M825" s="27"/>
      <c r="N825" s="50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12.75" customHeight="1">
      <c r="A826" s="28"/>
      <c r="B826" s="27"/>
      <c r="C826" s="27"/>
      <c r="D826" s="27"/>
      <c r="E826" s="27"/>
      <c r="F826" s="27"/>
      <c r="G826" s="49"/>
      <c r="H826" s="28"/>
      <c r="I826" s="28"/>
      <c r="J826" s="28"/>
      <c r="K826" s="28"/>
      <c r="L826" s="28"/>
      <c r="M826" s="27"/>
      <c r="N826" s="50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12.75" customHeight="1">
      <c r="A827" s="28"/>
      <c r="B827" s="27"/>
      <c r="C827" s="27"/>
      <c r="D827" s="27"/>
      <c r="E827" s="27"/>
      <c r="F827" s="27"/>
      <c r="G827" s="49"/>
      <c r="H827" s="28"/>
      <c r="I827" s="28"/>
      <c r="J827" s="28"/>
      <c r="K827" s="28"/>
      <c r="L827" s="28"/>
      <c r="M827" s="27"/>
      <c r="N827" s="50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12.75" customHeight="1">
      <c r="A828" s="28"/>
      <c r="B828" s="27"/>
      <c r="C828" s="27"/>
      <c r="D828" s="27"/>
      <c r="E828" s="27"/>
      <c r="F828" s="27"/>
      <c r="G828" s="49"/>
      <c r="H828" s="28"/>
      <c r="I828" s="28"/>
      <c r="J828" s="28"/>
      <c r="K828" s="28"/>
      <c r="L828" s="28"/>
      <c r="M828" s="27"/>
      <c r="N828" s="50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12.75" customHeight="1">
      <c r="A829" s="28"/>
      <c r="B829" s="27"/>
      <c r="C829" s="27"/>
      <c r="D829" s="27"/>
      <c r="E829" s="27"/>
      <c r="F829" s="27"/>
      <c r="G829" s="49"/>
      <c r="H829" s="28"/>
      <c r="I829" s="28"/>
      <c r="J829" s="28"/>
      <c r="K829" s="28"/>
      <c r="L829" s="28"/>
      <c r="M829" s="27"/>
      <c r="N829" s="50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12.75" customHeight="1">
      <c r="A830" s="28"/>
      <c r="B830" s="27"/>
      <c r="C830" s="27"/>
      <c r="D830" s="27"/>
      <c r="E830" s="27"/>
      <c r="F830" s="27"/>
      <c r="G830" s="49"/>
      <c r="H830" s="28"/>
      <c r="I830" s="28"/>
      <c r="J830" s="28"/>
      <c r="K830" s="28"/>
      <c r="L830" s="28"/>
      <c r="M830" s="27"/>
      <c r="N830" s="50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12.75" customHeight="1">
      <c r="A831" s="28"/>
      <c r="B831" s="27"/>
      <c r="C831" s="27"/>
      <c r="D831" s="27"/>
      <c r="E831" s="27"/>
      <c r="F831" s="27"/>
      <c r="G831" s="49"/>
      <c r="H831" s="28"/>
      <c r="I831" s="28"/>
      <c r="J831" s="28"/>
      <c r="K831" s="28"/>
      <c r="L831" s="28"/>
      <c r="M831" s="27"/>
      <c r="N831" s="50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12.75" customHeight="1">
      <c r="A832" s="28"/>
      <c r="B832" s="27"/>
      <c r="C832" s="27"/>
      <c r="D832" s="27"/>
      <c r="E832" s="27"/>
      <c r="F832" s="27"/>
      <c r="G832" s="49"/>
      <c r="H832" s="28"/>
      <c r="I832" s="28"/>
      <c r="J832" s="28"/>
      <c r="K832" s="28"/>
      <c r="L832" s="28"/>
      <c r="M832" s="27"/>
      <c r="N832" s="50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12.75" customHeight="1">
      <c r="A833" s="28"/>
      <c r="B833" s="27"/>
      <c r="C833" s="27"/>
      <c r="D833" s="27"/>
      <c r="E833" s="27"/>
      <c r="F833" s="27"/>
      <c r="G833" s="49"/>
      <c r="H833" s="28"/>
      <c r="I833" s="28"/>
      <c r="J833" s="28"/>
      <c r="K833" s="28"/>
      <c r="L833" s="28"/>
      <c r="M833" s="27"/>
      <c r="N833" s="50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12.75" customHeight="1">
      <c r="A834" s="28"/>
      <c r="B834" s="27"/>
      <c r="C834" s="27"/>
      <c r="D834" s="27"/>
      <c r="E834" s="27"/>
      <c r="F834" s="27"/>
      <c r="G834" s="49"/>
      <c r="H834" s="28"/>
      <c r="I834" s="28"/>
      <c r="J834" s="28"/>
      <c r="K834" s="28"/>
      <c r="L834" s="28"/>
      <c r="M834" s="27"/>
      <c r="N834" s="50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12.75" customHeight="1">
      <c r="A835" s="28"/>
      <c r="B835" s="27"/>
      <c r="C835" s="27"/>
      <c r="D835" s="27"/>
      <c r="E835" s="27"/>
      <c r="F835" s="27"/>
      <c r="G835" s="49"/>
      <c r="H835" s="28"/>
      <c r="I835" s="28"/>
      <c r="J835" s="28"/>
      <c r="K835" s="28"/>
      <c r="L835" s="28"/>
      <c r="M835" s="27"/>
      <c r="N835" s="50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12.75" customHeight="1">
      <c r="A836" s="28"/>
      <c r="B836" s="27"/>
      <c r="C836" s="27"/>
      <c r="D836" s="27"/>
      <c r="E836" s="27"/>
      <c r="F836" s="27"/>
      <c r="G836" s="49"/>
      <c r="H836" s="28"/>
      <c r="I836" s="28"/>
      <c r="J836" s="28"/>
      <c r="K836" s="28"/>
      <c r="L836" s="28"/>
      <c r="M836" s="27"/>
      <c r="N836" s="50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12.75" customHeight="1">
      <c r="A837" s="28"/>
      <c r="B837" s="27"/>
      <c r="C837" s="27"/>
      <c r="D837" s="27"/>
      <c r="E837" s="27"/>
      <c r="F837" s="27"/>
      <c r="G837" s="49"/>
      <c r="H837" s="28"/>
      <c r="I837" s="28"/>
      <c r="J837" s="28"/>
      <c r="K837" s="28"/>
      <c r="L837" s="28"/>
      <c r="M837" s="27"/>
      <c r="N837" s="50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12.75" customHeight="1">
      <c r="A838" s="28"/>
      <c r="B838" s="27"/>
      <c r="C838" s="27"/>
      <c r="D838" s="27"/>
      <c r="E838" s="27"/>
      <c r="F838" s="27"/>
      <c r="G838" s="49"/>
      <c r="H838" s="28"/>
      <c r="I838" s="28"/>
      <c r="J838" s="28"/>
      <c r="K838" s="28"/>
      <c r="L838" s="28"/>
      <c r="M838" s="27"/>
      <c r="N838" s="50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12.75" customHeight="1">
      <c r="A839" s="28"/>
      <c r="B839" s="27"/>
      <c r="C839" s="27"/>
      <c r="D839" s="27"/>
      <c r="E839" s="27"/>
      <c r="F839" s="27"/>
      <c r="G839" s="49"/>
      <c r="H839" s="28"/>
      <c r="I839" s="28"/>
      <c r="J839" s="28"/>
      <c r="K839" s="28"/>
      <c r="L839" s="28"/>
      <c r="M839" s="27"/>
      <c r="N839" s="50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12.75" customHeight="1">
      <c r="A840" s="28"/>
      <c r="B840" s="27"/>
      <c r="C840" s="27"/>
      <c r="D840" s="27"/>
      <c r="E840" s="27"/>
      <c r="F840" s="27"/>
      <c r="G840" s="49"/>
      <c r="H840" s="28"/>
      <c r="I840" s="28"/>
      <c r="J840" s="28"/>
      <c r="K840" s="28"/>
      <c r="L840" s="28"/>
      <c r="M840" s="27"/>
      <c r="N840" s="50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12.75" customHeight="1">
      <c r="A841" s="28"/>
      <c r="B841" s="27"/>
      <c r="C841" s="27"/>
      <c r="D841" s="27"/>
      <c r="E841" s="27"/>
      <c r="F841" s="27"/>
      <c r="G841" s="49"/>
      <c r="H841" s="28"/>
      <c r="I841" s="28"/>
      <c r="J841" s="28"/>
      <c r="K841" s="28"/>
      <c r="L841" s="28"/>
      <c r="M841" s="27"/>
      <c r="N841" s="50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12.75" customHeight="1">
      <c r="A842" s="28"/>
      <c r="B842" s="27"/>
      <c r="C842" s="27"/>
      <c r="D842" s="27"/>
      <c r="E842" s="27"/>
      <c r="F842" s="27"/>
      <c r="G842" s="49"/>
      <c r="H842" s="28"/>
      <c r="I842" s="28"/>
      <c r="J842" s="28"/>
      <c r="K842" s="28"/>
      <c r="L842" s="28"/>
      <c r="M842" s="27"/>
      <c r="N842" s="50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12.75" customHeight="1">
      <c r="A843" s="28"/>
      <c r="B843" s="27"/>
      <c r="C843" s="27"/>
      <c r="D843" s="27"/>
      <c r="E843" s="27"/>
      <c r="F843" s="27"/>
      <c r="G843" s="49"/>
      <c r="H843" s="28"/>
      <c r="I843" s="28"/>
      <c r="J843" s="28"/>
      <c r="K843" s="28"/>
      <c r="L843" s="28"/>
      <c r="M843" s="27"/>
      <c r="N843" s="50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12.75" customHeight="1">
      <c r="A844" s="28"/>
      <c r="B844" s="27"/>
      <c r="C844" s="27"/>
      <c r="D844" s="27"/>
      <c r="E844" s="27"/>
      <c r="F844" s="27"/>
      <c r="G844" s="49"/>
      <c r="H844" s="28"/>
      <c r="I844" s="28"/>
      <c r="J844" s="28"/>
      <c r="K844" s="28"/>
      <c r="L844" s="28"/>
      <c r="M844" s="27"/>
      <c r="N844" s="50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12.75" customHeight="1">
      <c r="A845" s="28"/>
      <c r="B845" s="27"/>
      <c r="C845" s="27"/>
      <c r="D845" s="27"/>
      <c r="E845" s="27"/>
      <c r="F845" s="27"/>
      <c r="G845" s="49"/>
      <c r="H845" s="28"/>
      <c r="I845" s="28"/>
      <c r="J845" s="28"/>
      <c r="K845" s="28"/>
      <c r="L845" s="28"/>
      <c r="M845" s="27"/>
      <c r="N845" s="50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12.75" customHeight="1">
      <c r="A846" s="28"/>
      <c r="B846" s="27"/>
      <c r="C846" s="27"/>
      <c r="D846" s="27"/>
      <c r="E846" s="27"/>
      <c r="F846" s="27"/>
      <c r="G846" s="49"/>
      <c r="H846" s="28"/>
      <c r="I846" s="28"/>
      <c r="J846" s="28"/>
      <c r="K846" s="28"/>
      <c r="L846" s="28"/>
      <c r="M846" s="27"/>
      <c r="N846" s="50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12.75" customHeight="1">
      <c r="A847" s="28"/>
      <c r="B847" s="27"/>
      <c r="C847" s="27"/>
      <c r="D847" s="27"/>
      <c r="E847" s="27"/>
      <c r="F847" s="27"/>
      <c r="G847" s="49"/>
      <c r="H847" s="28"/>
      <c r="I847" s="28"/>
      <c r="J847" s="28"/>
      <c r="K847" s="28"/>
      <c r="L847" s="28"/>
      <c r="M847" s="27"/>
      <c r="N847" s="50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12.75" customHeight="1">
      <c r="A848" s="28"/>
      <c r="B848" s="27"/>
      <c r="C848" s="27"/>
      <c r="D848" s="27"/>
      <c r="E848" s="27"/>
      <c r="F848" s="27"/>
      <c r="G848" s="49"/>
      <c r="H848" s="28"/>
      <c r="I848" s="28"/>
      <c r="J848" s="28"/>
      <c r="K848" s="28"/>
      <c r="L848" s="28"/>
      <c r="M848" s="27"/>
      <c r="N848" s="50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12.75" customHeight="1">
      <c r="A849" s="28"/>
      <c r="B849" s="27"/>
      <c r="C849" s="27"/>
      <c r="D849" s="27"/>
      <c r="E849" s="27"/>
      <c r="F849" s="27"/>
      <c r="G849" s="49"/>
      <c r="H849" s="28"/>
      <c r="I849" s="28"/>
      <c r="J849" s="28"/>
      <c r="K849" s="28"/>
      <c r="L849" s="28"/>
      <c r="M849" s="27"/>
      <c r="N849" s="50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12.75" customHeight="1">
      <c r="A850" s="28"/>
      <c r="B850" s="27"/>
      <c r="C850" s="27"/>
      <c r="D850" s="27"/>
      <c r="E850" s="27"/>
      <c r="F850" s="27"/>
      <c r="G850" s="49"/>
      <c r="H850" s="28"/>
      <c r="I850" s="28"/>
      <c r="J850" s="28"/>
      <c r="K850" s="28"/>
      <c r="L850" s="28"/>
      <c r="M850" s="27"/>
      <c r="N850" s="50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12.75" customHeight="1">
      <c r="A851" s="28"/>
      <c r="B851" s="27"/>
      <c r="C851" s="27"/>
      <c r="D851" s="27"/>
      <c r="E851" s="27"/>
      <c r="F851" s="27"/>
      <c r="G851" s="49"/>
      <c r="H851" s="28"/>
      <c r="I851" s="28"/>
      <c r="J851" s="28"/>
      <c r="K851" s="28"/>
      <c r="L851" s="28"/>
      <c r="M851" s="27"/>
      <c r="N851" s="50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12.75" customHeight="1">
      <c r="A852" s="28"/>
      <c r="B852" s="27"/>
      <c r="C852" s="27"/>
      <c r="D852" s="27"/>
      <c r="E852" s="27"/>
      <c r="F852" s="27"/>
      <c r="G852" s="49"/>
      <c r="H852" s="28"/>
      <c r="I852" s="28"/>
      <c r="J852" s="28"/>
      <c r="K852" s="28"/>
      <c r="L852" s="28"/>
      <c r="M852" s="27"/>
      <c r="N852" s="50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12.75" customHeight="1">
      <c r="A853" s="28"/>
      <c r="B853" s="27"/>
      <c r="C853" s="27"/>
      <c r="D853" s="27"/>
      <c r="E853" s="27"/>
      <c r="F853" s="27"/>
      <c r="G853" s="49"/>
      <c r="H853" s="28"/>
      <c r="I853" s="28"/>
      <c r="J853" s="28"/>
      <c r="K853" s="28"/>
      <c r="L853" s="28"/>
      <c r="M853" s="27"/>
      <c r="N853" s="50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12.75" customHeight="1">
      <c r="A854" s="28"/>
      <c r="B854" s="27"/>
      <c r="C854" s="27"/>
      <c r="D854" s="27"/>
      <c r="E854" s="27"/>
      <c r="F854" s="27"/>
      <c r="G854" s="49"/>
      <c r="H854" s="28"/>
      <c r="I854" s="28"/>
      <c r="J854" s="28"/>
      <c r="K854" s="28"/>
      <c r="L854" s="28"/>
      <c r="M854" s="27"/>
      <c r="N854" s="50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12.75" customHeight="1">
      <c r="A855" s="28"/>
      <c r="B855" s="27"/>
      <c r="C855" s="27"/>
      <c r="D855" s="27"/>
      <c r="E855" s="27"/>
      <c r="F855" s="27"/>
      <c r="G855" s="49"/>
      <c r="H855" s="28"/>
      <c r="I855" s="28"/>
      <c r="J855" s="28"/>
      <c r="K855" s="28"/>
      <c r="L855" s="28"/>
      <c r="M855" s="27"/>
      <c r="N855" s="50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12.75" customHeight="1">
      <c r="A856" s="28"/>
      <c r="B856" s="27"/>
      <c r="C856" s="27"/>
      <c r="D856" s="27"/>
      <c r="E856" s="27"/>
      <c r="F856" s="27"/>
      <c r="G856" s="49"/>
      <c r="H856" s="28"/>
      <c r="I856" s="28"/>
      <c r="J856" s="28"/>
      <c r="K856" s="28"/>
      <c r="L856" s="28"/>
      <c r="M856" s="27"/>
      <c r="N856" s="50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12.75" customHeight="1">
      <c r="A857" s="28"/>
      <c r="B857" s="27"/>
      <c r="C857" s="27"/>
      <c r="D857" s="27"/>
      <c r="E857" s="27"/>
      <c r="F857" s="27"/>
      <c r="G857" s="49"/>
      <c r="H857" s="28"/>
      <c r="I857" s="28"/>
      <c r="J857" s="28"/>
      <c r="K857" s="28"/>
      <c r="L857" s="28"/>
      <c r="M857" s="27"/>
      <c r="N857" s="50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12.75" customHeight="1">
      <c r="A858" s="28"/>
      <c r="B858" s="27"/>
      <c r="C858" s="27"/>
      <c r="D858" s="27"/>
      <c r="E858" s="27"/>
      <c r="F858" s="27"/>
      <c r="G858" s="49"/>
      <c r="H858" s="28"/>
      <c r="I858" s="28"/>
      <c r="J858" s="28"/>
      <c r="K858" s="28"/>
      <c r="L858" s="28"/>
      <c r="M858" s="27"/>
      <c r="N858" s="50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12.75" customHeight="1">
      <c r="A859" s="28"/>
      <c r="B859" s="27"/>
      <c r="C859" s="27"/>
      <c r="D859" s="27"/>
      <c r="E859" s="27"/>
      <c r="F859" s="27"/>
      <c r="G859" s="49"/>
      <c r="H859" s="28"/>
      <c r="I859" s="28"/>
      <c r="J859" s="28"/>
      <c r="K859" s="28"/>
      <c r="L859" s="28"/>
      <c r="M859" s="27"/>
      <c r="N859" s="50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12.75" customHeight="1">
      <c r="A860" s="28"/>
      <c r="B860" s="27"/>
      <c r="C860" s="27"/>
      <c r="D860" s="27"/>
      <c r="E860" s="27"/>
      <c r="F860" s="27"/>
      <c r="G860" s="49"/>
      <c r="H860" s="28"/>
      <c r="I860" s="28"/>
      <c r="J860" s="28"/>
      <c r="K860" s="28"/>
      <c r="L860" s="28"/>
      <c r="M860" s="27"/>
      <c r="N860" s="50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12.75" customHeight="1">
      <c r="A861" s="28"/>
      <c r="B861" s="27"/>
      <c r="C861" s="27"/>
      <c r="D861" s="27"/>
      <c r="E861" s="27"/>
      <c r="F861" s="27"/>
      <c r="G861" s="49"/>
      <c r="H861" s="28"/>
      <c r="I861" s="28"/>
      <c r="J861" s="28"/>
      <c r="K861" s="28"/>
      <c r="L861" s="28"/>
      <c r="M861" s="27"/>
      <c r="N861" s="50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12.75" customHeight="1">
      <c r="A862" s="28"/>
      <c r="B862" s="27"/>
      <c r="C862" s="27"/>
      <c r="D862" s="27"/>
      <c r="E862" s="27"/>
      <c r="F862" s="27"/>
      <c r="G862" s="49"/>
      <c r="H862" s="28"/>
      <c r="I862" s="28"/>
      <c r="J862" s="28"/>
      <c r="K862" s="28"/>
      <c r="L862" s="28"/>
      <c r="M862" s="27"/>
      <c r="N862" s="50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12.75" customHeight="1">
      <c r="A863" s="28"/>
      <c r="B863" s="27"/>
      <c r="C863" s="27"/>
      <c r="D863" s="27"/>
      <c r="E863" s="27"/>
      <c r="F863" s="27"/>
      <c r="G863" s="49"/>
      <c r="H863" s="28"/>
      <c r="I863" s="28"/>
      <c r="J863" s="28"/>
      <c r="K863" s="28"/>
      <c r="L863" s="28"/>
      <c r="M863" s="27"/>
      <c r="N863" s="50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12.75" customHeight="1">
      <c r="A864" s="28"/>
      <c r="B864" s="27"/>
      <c r="C864" s="27"/>
      <c r="D864" s="27"/>
      <c r="E864" s="27"/>
      <c r="F864" s="27"/>
      <c r="G864" s="49"/>
      <c r="H864" s="28"/>
      <c r="I864" s="28"/>
      <c r="J864" s="28"/>
      <c r="K864" s="28"/>
      <c r="L864" s="28"/>
      <c r="M864" s="27"/>
      <c r="N864" s="50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12.75" customHeight="1">
      <c r="A865" s="28"/>
      <c r="B865" s="27"/>
      <c r="C865" s="27"/>
      <c r="D865" s="27"/>
      <c r="E865" s="27"/>
      <c r="F865" s="27"/>
      <c r="G865" s="49"/>
      <c r="H865" s="28"/>
      <c r="I865" s="28"/>
      <c r="J865" s="28"/>
      <c r="K865" s="28"/>
      <c r="L865" s="28"/>
      <c r="M865" s="27"/>
      <c r="N865" s="50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12.75" customHeight="1">
      <c r="A866" s="28"/>
      <c r="B866" s="27"/>
      <c r="C866" s="27"/>
      <c r="D866" s="27"/>
      <c r="E866" s="27"/>
      <c r="F866" s="27"/>
      <c r="G866" s="49"/>
      <c r="H866" s="28"/>
      <c r="I866" s="28"/>
      <c r="J866" s="28"/>
      <c r="K866" s="28"/>
      <c r="L866" s="28"/>
      <c r="M866" s="27"/>
      <c r="N866" s="50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12.75" customHeight="1">
      <c r="A867" s="28"/>
      <c r="B867" s="27"/>
      <c r="C867" s="27"/>
      <c r="D867" s="27"/>
      <c r="E867" s="27"/>
      <c r="F867" s="27"/>
      <c r="G867" s="49"/>
      <c r="H867" s="28"/>
      <c r="I867" s="28"/>
      <c r="J867" s="28"/>
      <c r="K867" s="28"/>
      <c r="L867" s="28"/>
      <c r="M867" s="27"/>
      <c r="N867" s="50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12.75" customHeight="1">
      <c r="A868" s="28"/>
      <c r="B868" s="27"/>
      <c r="C868" s="27"/>
      <c r="D868" s="27"/>
      <c r="E868" s="27"/>
      <c r="F868" s="27"/>
      <c r="G868" s="49"/>
      <c r="H868" s="28"/>
      <c r="I868" s="28"/>
      <c r="J868" s="28"/>
      <c r="K868" s="28"/>
      <c r="L868" s="28"/>
      <c r="M868" s="27"/>
      <c r="N868" s="50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12.75" customHeight="1">
      <c r="A869" s="28"/>
      <c r="B869" s="27"/>
      <c r="C869" s="27"/>
      <c r="D869" s="27"/>
      <c r="E869" s="27"/>
      <c r="F869" s="27"/>
      <c r="G869" s="49"/>
      <c r="H869" s="28"/>
      <c r="I869" s="28"/>
      <c r="J869" s="28"/>
      <c r="K869" s="28"/>
      <c r="L869" s="28"/>
      <c r="M869" s="27"/>
      <c r="N869" s="50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12.75" customHeight="1">
      <c r="A870" s="28"/>
      <c r="B870" s="27"/>
      <c r="C870" s="27"/>
      <c r="D870" s="27"/>
      <c r="E870" s="27"/>
      <c r="F870" s="27"/>
      <c r="G870" s="49"/>
      <c r="H870" s="28"/>
      <c r="I870" s="28"/>
      <c r="J870" s="28"/>
      <c r="K870" s="28"/>
      <c r="L870" s="28"/>
      <c r="M870" s="27"/>
      <c r="N870" s="50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12.75" customHeight="1">
      <c r="A871" s="28"/>
      <c r="B871" s="27"/>
      <c r="C871" s="27"/>
      <c r="D871" s="27"/>
      <c r="E871" s="27"/>
      <c r="F871" s="27"/>
      <c r="G871" s="49"/>
      <c r="H871" s="28"/>
      <c r="I871" s="28"/>
      <c r="J871" s="28"/>
      <c r="K871" s="28"/>
      <c r="L871" s="28"/>
      <c r="M871" s="27"/>
      <c r="N871" s="50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12.75" customHeight="1">
      <c r="A872" s="28"/>
      <c r="B872" s="27"/>
      <c r="C872" s="27"/>
      <c r="D872" s="27"/>
      <c r="E872" s="27"/>
      <c r="F872" s="27"/>
      <c r="G872" s="49"/>
      <c r="H872" s="28"/>
      <c r="I872" s="28"/>
      <c r="J872" s="28"/>
      <c r="K872" s="28"/>
      <c r="L872" s="28"/>
      <c r="M872" s="27"/>
      <c r="N872" s="50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12.75" customHeight="1">
      <c r="A873" s="28"/>
      <c r="B873" s="27"/>
      <c r="C873" s="27"/>
      <c r="D873" s="27"/>
      <c r="E873" s="27"/>
      <c r="F873" s="27"/>
      <c r="G873" s="49"/>
      <c r="H873" s="28"/>
      <c r="I873" s="28"/>
      <c r="J873" s="28"/>
      <c r="K873" s="28"/>
      <c r="L873" s="28"/>
      <c r="M873" s="27"/>
      <c r="N873" s="50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12.75" customHeight="1">
      <c r="A874" s="28"/>
      <c r="B874" s="27"/>
      <c r="C874" s="27"/>
      <c r="D874" s="27"/>
      <c r="E874" s="27"/>
      <c r="F874" s="27"/>
      <c r="G874" s="49"/>
      <c r="H874" s="28"/>
      <c r="I874" s="28"/>
      <c r="J874" s="28"/>
      <c r="K874" s="28"/>
      <c r="L874" s="28"/>
      <c r="M874" s="27"/>
      <c r="N874" s="50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12.75" customHeight="1">
      <c r="A875" s="28"/>
      <c r="B875" s="27"/>
      <c r="C875" s="27"/>
      <c r="D875" s="27"/>
      <c r="E875" s="27"/>
      <c r="F875" s="27"/>
      <c r="G875" s="49"/>
      <c r="H875" s="28"/>
      <c r="I875" s="28"/>
      <c r="J875" s="28"/>
      <c r="K875" s="28"/>
      <c r="L875" s="28"/>
      <c r="M875" s="27"/>
      <c r="N875" s="50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12.75" customHeight="1">
      <c r="A876" s="28"/>
      <c r="B876" s="27"/>
      <c r="C876" s="27"/>
      <c r="D876" s="27"/>
      <c r="E876" s="27"/>
      <c r="F876" s="27"/>
      <c r="G876" s="49"/>
      <c r="H876" s="28"/>
      <c r="I876" s="28"/>
      <c r="J876" s="28"/>
      <c r="K876" s="28"/>
      <c r="L876" s="28"/>
      <c r="M876" s="27"/>
      <c r="N876" s="50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12.75" customHeight="1">
      <c r="A877" s="28"/>
      <c r="B877" s="27"/>
      <c r="C877" s="27"/>
      <c r="D877" s="27"/>
      <c r="E877" s="27"/>
      <c r="F877" s="27"/>
      <c r="G877" s="49"/>
      <c r="H877" s="28"/>
      <c r="I877" s="28"/>
      <c r="J877" s="28"/>
      <c r="K877" s="28"/>
      <c r="L877" s="28"/>
      <c r="M877" s="27"/>
      <c r="N877" s="50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12.75" customHeight="1">
      <c r="A878" s="28"/>
      <c r="B878" s="27"/>
      <c r="C878" s="27"/>
      <c r="D878" s="27"/>
      <c r="E878" s="27"/>
      <c r="F878" s="27"/>
      <c r="G878" s="49"/>
      <c r="H878" s="28"/>
      <c r="I878" s="28"/>
      <c r="J878" s="28"/>
      <c r="K878" s="28"/>
      <c r="L878" s="28"/>
      <c r="M878" s="27"/>
      <c r="N878" s="50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12.75" customHeight="1">
      <c r="A879" s="28"/>
      <c r="B879" s="27"/>
      <c r="C879" s="27"/>
      <c r="D879" s="27"/>
      <c r="E879" s="27"/>
      <c r="F879" s="27"/>
      <c r="G879" s="49"/>
      <c r="H879" s="28"/>
      <c r="I879" s="28"/>
      <c r="J879" s="28"/>
      <c r="K879" s="28"/>
      <c r="L879" s="28"/>
      <c r="M879" s="27"/>
      <c r="N879" s="50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12.75" customHeight="1">
      <c r="A880" s="28"/>
      <c r="B880" s="27"/>
      <c r="C880" s="27"/>
      <c r="D880" s="27"/>
      <c r="E880" s="27"/>
      <c r="F880" s="27"/>
      <c r="G880" s="49"/>
      <c r="H880" s="28"/>
      <c r="I880" s="28"/>
      <c r="J880" s="28"/>
      <c r="K880" s="28"/>
      <c r="L880" s="28"/>
      <c r="M880" s="27"/>
      <c r="N880" s="50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12.75" customHeight="1">
      <c r="A881" s="28"/>
      <c r="B881" s="27"/>
      <c r="C881" s="27"/>
      <c r="D881" s="27"/>
      <c r="E881" s="27"/>
      <c r="F881" s="27"/>
      <c r="G881" s="49"/>
      <c r="H881" s="28"/>
      <c r="I881" s="28"/>
      <c r="J881" s="28"/>
      <c r="K881" s="28"/>
      <c r="L881" s="28"/>
      <c r="M881" s="27"/>
      <c r="N881" s="50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12.75" customHeight="1">
      <c r="A882" s="28"/>
      <c r="B882" s="27"/>
      <c r="C882" s="27"/>
      <c r="D882" s="27"/>
      <c r="E882" s="27"/>
      <c r="F882" s="27"/>
      <c r="G882" s="49"/>
      <c r="H882" s="28"/>
      <c r="I882" s="28"/>
      <c r="J882" s="28"/>
      <c r="K882" s="28"/>
      <c r="L882" s="28"/>
      <c r="M882" s="27"/>
      <c r="N882" s="50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12.75" customHeight="1">
      <c r="A883" s="28"/>
      <c r="B883" s="27"/>
      <c r="C883" s="27"/>
      <c r="D883" s="27"/>
      <c r="E883" s="27"/>
      <c r="F883" s="27"/>
      <c r="G883" s="49"/>
      <c r="H883" s="28"/>
      <c r="I883" s="28"/>
      <c r="J883" s="28"/>
      <c r="K883" s="28"/>
      <c r="L883" s="28"/>
      <c r="M883" s="27"/>
      <c r="N883" s="50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12.75" customHeight="1">
      <c r="A884" s="28"/>
      <c r="B884" s="27"/>
      <c r="C884" s="27"/>
      <c r="D884" s="27"/>
      <c r="E884" s="27"/>
      <c r="F884" s="27"/>
      <c r="G884" s="49"/>
      <c r="H884" s="28"/>
      <c r="I884" s="28"/>
      <c r="J884" s="28"/>
      <c r="K884" s="28"/>
      <c r="L884" s="28"/>
      <c r="M884" s="27"/>
      <c r="N884" s="50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12.75" customHeight="1">
      <c r="A885" s="28"/>
      <c r="B885" s="27"/>
      <c r="C885" s="27"/>
      <c r="D885" s="27"/>
      <c r="E885" s="27"/>
      <c r="F885" s="27"/>
      <c r="G885" s="49"/>
      <c r="H885" s="28"/>
      <c r="I885" s="28"/>
      <c r="J885" s="28"/>
      <c r="K885" s="28"/>
      <c r="L885" s="28"/>
      <c r="M885" s="27"/>
      <c r="N885" s="50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12.75" customHeight="1">
      <c r="A886" s="28"/>
      <c r="B886" s="27"/>
      <c r="C886" s="27"/>
      <c r="D886" s="27"/>
      <c r="E886" s="27"/>
      <c r="F886" s="27"/>
      <c r="G886" s="49"/>
      <c r="H886" s="28"/>
      <c r="I886" s="28"/>
      <c r="J886" s="28"/>
      <c r="K886" s="28"/>
      <c r="L886" s="28"/>
      <c r="M886" s="27"/>
      <c r="N886" s="50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12.75" customHeight="1">
      <c r="A887" s="28"/>
      <c r="B887" s="27"/>
      <c r="C887" s="27"/>
      <c r="D887" s="27"/>
      <c r="E887" s="27"/>
      <c r="F887" s="27"/>
      <c r="G887" s="49"/>
      <c r="H887" s="28"/>
      <c r="I887" s="28"/>
      <c r="J887" s="28"/>
      <c r="K887" s="28"/>
      <c r="L887" s="28"/>
      <c r="M887" s="27"/>
      <c r="N887" s="50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12.75" customHeight="1">
      <c r="A888" s="28"/>
      <c r="B888" s="27"/>
      <c r="C888" s="27"/>
      <c r="D888" s="27"/>
      <c r="E888" s="27"/>
      <c r="F888" s="27"/>
      <c r="G888" s="49"/>
      <c r="H888" s="28"/>
      <c r="I888" s="28"/>
      <c r="J888" s="28"/>
      <c r="K888" s="28"/>
      <c r="L888" s="28"/>
      <c r="M888" s="27"/>
      <c r="N888" s="50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12.75" customHeight="1">
      <c r="A889" s="28"/>
      <c r="B889" s="27"/>
      <c r="C889" s="27"/>
      <c r="D889" s="27"/>
      <c r="E889" s="27"/>
      <c r="F889" s="27"/>
      <c r="G889" s="49"/>
      <c r="H889" s="28"/>
      <c r="I889" s="28"/>
      <c r="J889" s="28"/>
      <c r="K889" s="28"/>
      <c r="L889" s="28"/>
      <c r="M889" s="27"/>
      <c r="N889" s="50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12.75" customHeight="1">
      <c r="A890" s="28"/>
      <c r="B890" s="27"/>
      <c r="C890" s="27"/>
      <c r="D890" s="27"/>
      <c r="E890" s="27"/>
      <c r="F890" s="27"/>
      <c r="G890" s="49"/>
      <c r="H890" s="28"/>
      <c r="I890" s="28"/>
      <c r="J890" s="28"/>
      <c r="K890" s="28"/>
      <c r="L890" s="28"/>
      <c r="M890" s="27"/>
      <c r="N890" s="50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12.75" customHeight="1">
      <c r="A891" s="28"/>
      <c r="B891" s="27"/>
      <c r="C891" s="27"/>
      <c r="D891" s="27"/>
      <c r="E891" s="27"/>
      <c r="F891" s="27"/>
      <c r="G891" s="49"/>
      <c r="H891" s="28"/>
      <c r="I891" s="28"/>
      <c r="J891" s="28"/>
      <c r="K891" s="28"/>
      <c r="L891" s="28"/>
      <c r="M891" s="27"/>
      <c r="N891" s="50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12.75" customHeight="1">
      <c r="A892" s="28"/>
      <c r="B892" s="27"/>
      <c r="C892" s="27"/>
      <c r="D892" s="27"/>
      <c r="E892" s="27"/>
      <c r="F892" s="27"/>
      <c r="G892" s="49"/>
      <c r="H892" s="28"/>
      <c r="I892" s="28"/>
      <c r="J892" s="28"/>
      <c r="K892" s="28"/>
      <c r="L892" s="28"/>
      <c r="M892" s="27"/>
      <c r="N892" s="50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12.75" customHeight="1">
      <c r="A893" s="28"/>
      <c r="B893" s="27"/>
      <c r="C893" s="27"/>
      <c r="D893" s="27"/>
      <c r="E893" s="27"/>
      <c r="F893" s="27"/>
      <c r="G893" s="49"/>
      <c r="H893" s="28"/>
      <c r="I893" s="28"/>
      <c r="J893" s="28"/>
      <c r="K893" s="28"/>
      <c r="L893" s="28"/>
      <c r="M893" s="27"/>
      <c r="N893" s="50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12.75" customHeight="1">
      <c r="A894" s="28"/>
      <c r="B894" s="27"/>
      <c r="C894" s="27"/>
      <c r="D894" s="27"/>
      <c r="E894" s="27"/>
      <c r="F894" s="27"/>
      <c r="G894" s="49"/>
      <c r="H894" s="28"/>
      <c r="I894" s="28"/>
      <c r="J894" s="28"/>
      <c r="K894" s="28"/>
      <c r="L894" s="28"/>
      <c r="M894" s="27"/>
      <c r="N894" s="50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12.75" customHeight="1">
      <c r="A895" s="28"/>
      <c r="B895" s="27"/>
      <c r="C895" s="27"/>
      <c r="D895" s="27"/>
      <c r="E895" s="27"/>
      <c r="F895" s="27"/>
      <c r="G895" s="49"/>
      <c r="H895" s="28"/>
      <c r="I895" s="28"/>
      <c r="J895" s="28"/>
      <c r="K895" s="28"/>
      <c r="L895" s="28"/>
      <c r="M895" s="27"/>
      <c r="N895" s="50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12.75" customHeight="1">
      <c r="A896" s="28"/>
      <c r="B896" s="27"/>
      <c r="C896" s="27"/>
      <c r="D896" s="27"/>
      <c r="E896" s="27"/>
      <c r="F896" s="27"/>
      <c r="G896" s="49"/>
      <c r="H896" s="28"/>
      <c r="I896" s="28"/>
      <c r="J896" s="28"/>
      <c r="K896" s="28"/>
      <c r="L896" s="28"/>
      <c r="M896" s="27"/>
      <c r="N896" s="50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12.75" customHeight="1">
      <c r="A897" s="28"/>
      <c r="B897" s="27"/>
      <c r="C897" s="27"/>
      <c r="D897" s="27"/>
      <c r="E897" s="27"/>
      <c r="F897" s="27"/>
      <c r="G897" s="49"/>
      <c r="H897" s="28"/>
      <c r="I897" s="28"/>
      <c r="J897" s="28"/>
      <c r="K897" s="28"/>
      <c r="L897" s="28"/>
      <c r="M897" s="27"/>
      <c r="N897" s="50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12.75" customHeight="1">
      <c r="A898" s="28"/>
      <c r="B898" s="27"/>
      <c r="C898" s="27"/>
      <c r="D898" s="27"/>
      <c r="E898" s="27"/>
      <c r="F898" s="27"/>
      <c r="G898" s="49"/>
      <c r="H898" s="28"/>
      <c r="I898" s="28"/>
      <c r="J898" s="28"/>
      <c r="K898" s="28"/>
      <c r="L898" s="28"/>
      <c r="M898" s="27"/>
      <c r="N898" s="50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12.75" customHeight="1">
      <c r="A899" s="28"/>
      <c r="B899" s="27"/>
      <c r="C899" s="27"/>
      <c r="D899" s="27"/>
      <c r="E899" s="27"/>
      <c r="F899" s="27"/>
      <c r="G899" s="49"/>
      <c r="H899" s="28"/>
      <c r="I899" s="28"/>
      <c r="J899" s="28"/>
      <c r="K899" s="28"/>
      <c r="L899" s="28"/>
      <c r="M899" s="27"/>
      <c r="N899" s="50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12.75" customHeight="1">
      <c r="A900" s="28"/>
      <c r="B900" s="27"/>
      <c r="C900" s="27"/>
      <c r="D900" s="27"/>
      <c r="E900" s="27"/>
      <c r="F900" s="27"/>
      <c r="G900" s="49"/>
      <c r="H900" s="28"/>
      <c r="I900" s="28"/>
      <c r="J900" s="28"/>
      <c r="K900" s="28"/>
      <c r="L900" s="28"/>
      <c r="M900" s="27"/>
      <c r="N900" s="50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12.75" customHeight="1">
      <c r="A901" s="28"/>
      <c r="B901" s="27"/>
      <c r="C901" s="27"/>
      <c r="D901" s="27"/>
      <c r="E901" s="27"/>
      <c r="F901" s="27"/>
      <c r="G901" s="49"/>
      <c r="H901" s="28"/>
      <c r="I901" s="28"/>
      <c r="J901" s="28"/>
      <c r="K901" s="28"/>
      <c r="L901" s="28"/>
      <c r="M901" s="27"/>
      <c r="N901" s="50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12.75" customHeight="1">
      <c r="A902" s="28"/>
      <c r="B902" s="27"/>
      <c r="C902" s="27"/>
      <c r="D902" s="27"/>
      <c r="E902" s="27"/>
      <c r="F902" s="27"/>
      <c r="G902" s="49"/>
      <c r="H902" s="28"/>
      <c r="I902" s="28"/>
      <c r="J902" s="28"/>
      <c r="K902" s="28"/>
      <c r="L902" s="28"/>
      <c r="M902" s="27"/>
      <c r="N902" s="50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12.75" customHeight="1">
      <c r="A903" s="28"/>
      <c r="B903" s="27"/>
      <c r="C903" s="27"/>
      <c r="D903" s="27"/>
      <c r="E903" s="27"/>
      <c r="F903" s="27"/>
      <c r="G903" s="49"/>
      <c r="H903" s="28"/>
      <c r="I903" s="28"/>
      <c r="J903" s="28"/>
      <c r="K903" s="28"/>
      <c r="L903" s="28"/>
      <c r="M903" s="27"/>
      <c r="N903" s="50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12.75" customHeight="1">
      <c r="A904" s="28"/>
      <c r="B904" s="27"/>
      <c r="C904" s="27"/>
      <c r="D904" s="27"/>
      <c r="E904" s="27"/>
      <c r="F904" s="27"/>
      <c r="G904" s="49"/>
      <c r="H904" s="28"/>
      <c r="I904" s="28"/>
      <c r="J904" s="28"/>
      <c r="K904" s="28"/>
      <c r="L904" s="28"/>
      <c r="M904" s="27"/>
      <c r="N904" s="50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12.75" customHeight="1">
      <c r="A905" s="28"/>
      <c r="B905" s="27"/>
      <c r="C905" s="27"/>
      <c r="D905" s="27"/>
      <c r="E905" s="27"/>
      <c r="F905" s="27"/>
      <c r="G905" s="49"/>
      <c r="H905" s="28"/>
      <c r="I905" s="28"/>
      <c r="J905" s="28"/>
      <c r="K905" s="28"/>
      <c r="L905" s="28"/>
      <c r="M905" s="27"/>
      <c r="N905" s="50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12.75" customHeight="1">
      <c r="A906" s="28"/>
      <c r="B906" s="27"/>
      <c r="C906" s="27"/>
      <c r="D906" s="27"/>
      <c r="E906" s="27"/>
      <c r="F906" s="27"/>
      <c r="G906" s="49"/>
      <c r="H906" s="28"/>
      <c r="I906" s="28"/>
      <c r="J906" s="28"/>
      <c r="K906" s="28"/>
      <c r="L906" s="28"/>
      <c r="M906" s="27"/>
      <c r="N906" s="50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12.75" customHeight="1">
      <c r="A907" s="28"/>
      <c r="B907" s="27"/>
      <c r="C907" s="27"/>
      <c r="D907" s="27"/>
      <c r="E907" s="27"/>
      <c r="F907" s="27"/>
      <c r="G907" s="49"/>
      <c r="H907" s="28"/>
      <c r="I907" s="28"/>
      <c r="J907" s="28"/>
      <c r="K907" s="28"/>
      <c r="L907" s="28"/>
      <c r="M907" s="27"/>
      <c r="N907" s="50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12.75" customHeight="1">
      <c r="A908" s="28"/>
      <c r="B908" s="27"/>
      <c r="C908" s="27"/>
      <c r="D908" s="27"/>
      <c r="E908" s="27"/>
      <c r="F908" s="27"/>
      <c r="G908" s="49"/>
      <c r="H908" s="28"/>
      <c r="I908" s="28"/>
      <c r="J908" s="28"/>
      <c r="K908" s="28"/>
      <c r="L908" s="28"/>
      <c r="M908" s="27"/>
      <c r="N908" s="50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12.75" customHeight="1">
      <c r="A909" s="28"/>
      <c r="B909" s="27"/>
      <c r="C909" s="27"/>
      <c r="D909" s="27"/>
      <c r="E909" s="27"/>
      <c r="F909" s="27"/>
      <c r="G909" s="49"/>
      <c r="H909" s="28"/>
      <c r="I909" s="28"/>
      <c r="J909" s="28"/>
      <c r="K909" s="28"/>
      <c r="L909" s="28"/>
      <c r="M909" s="27"/>
      <c r="N909" s="50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12.75" customHeight="1">
      <c r="A910" s="28"/>
      <c r="B910" s="27"/>
      <c r="C910" s="27"/>
      <c r="D910" s="27"/>
      <c r="E910" s="27"/>
      <c r="F910" s="27"/>
      <c r="G910" s="49"/>
      <c r="H910" s="28"/>
      <c r="I910" s="28"/>
      <c r="J910" s="28"/>
      <c r="K910" s="28"/>
      <c r="L910" s="28"/>
      <c r="M910" s="27"/>
      <c r="N910" s="50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12.75" customHeight="1">
      <c r="A911" s="28"/>
      <c r="B911" s="27"/>
      <c r="C911" s="27"/>
      <c r="D911" s="27"/>
      <c r="E911" s="27"/>
      <c r="F911" s="27"/>
      <c r="G911" s="49"/>
      <c r="H911" s="28"/>
      <c r="I911" s="28"/>
      <c r="J911" s="28"/>
      <c r="K911" s="28"/>
      <c r="L911" s="28"/>
      <c r="M911" s="27"/>
      <c r="N911" s="50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12.75" customHeight="1">
      <c r="A912" s="28"/>
      <c r="B912" s="27"/>
      <c r="C912" s="27"/>
      <c r="D912" s="27"/>
      <c r="E912" s="27"/>
      <c r="F912" s="27"/>
      <c r="G912" s="49"/>
      <c r="H912" s="28"/>
      <c r="I912" s="28"/>
      <c r="J912" s="28"/>
      <c r="K912" s="28"/>
      <c r="L912" s="28"/>
      <c r="M912" s="27"/>
      <c r="N912" s="50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12.75" customHeight="1">
      <c r="A913" s="28"/>
      <c r="B913" s="27"/>
      <c r="C913" s="27"/>
      <c r="D913" s="27"/>
      <c r="E913" s="27"/>
      <c r="F913" s="27"/>
      <c r="G913" s="49"/>
      <c r="H913" s="28"/>
      <c r="I913" s="28"/>
      <c r="J913" s="28"/>
      <c r="K913" s="28"/>
      <c r="L913" s="28"/>
      <c r="M913" s="27"/>
      <c r="N913" s="50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12.75" customHeight="1">
      <c r="A914" s="28"/>
      <c r="B914" s="27"/>
      <c r="C914" s="27"/>
      <c r="D914" s="27"/>
      <c r="E914" s="27"/>
      <c r="F914" s="27"/>
      <c r="G914" s="49"/>
      <c r="H914" s="28"/>
      <c r="I914" s="28"/>
      <c r="J914" s="28"/>
      <c r="K914" s="28"/>
      <c r="L914" s="28"/>
      <c r="M914" s="27"/>
      <c r="N914" s="50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12.75" customHeight="1">
      <c r="A915" s="28"/>
      <c r="B915" s="27"/>
      <c r="C915" s="27"/>
      <c r="D915" s="27"/>
      <c r="E915" s="27"/>
      <c r="F915" s="27"/>
      <c r="G915" s="49"/>
      <c r="H915" s="28"/>
      <c r="I915" s="28"/>
      <c r="J915" s="28"/>
      <c r="K915" s="28"/>
      <c r="L915" s="28"/>
      <c r="M915" s="27"/>
      <c r="N915" s="50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12.75" customHeight="1">
      <c r="A916" s="28"/>
      <c r="B916" s="27"/>
      <c r="C916" s="27"/>
      <c r="D916" s="27"/>
      <c r="E916" s="27"/>
      <c r="F916" s="27"/>
      <c r="G916" s="49"/>
      <c r="H916" s="28"/>
      <c r="I916" s="28"/>
      <c r="J916" s="28"/>
      <c r="K916" s="28"/>
      <c r="L916" s="28"/>
      <c r="M916" s="27"/>
      <c r="N916" s="50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12.75" customHeight="1">
      <c r="A917" s="28"/>
      <c r="B917" s="27"/>
      <c r="C917" s="27"/>
      <c r="D917" s="27"/>
      <c r="E917" s="27"/>
      <c r="F917" s="27"/>
      <c r="G917" s="49"/>
      <c r="H917" s="28"/>
      <c r="I917" s="28"/>
      <c r="J917" s="28"/>
      <c r="K917" s="28"/>
      <c r="L917" s="28"/>
      <c r="M917" s="27"/>
      <c r="N917" s="50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12.75" customHeight="1">
      <c r="A918" s="28"/>
      <c r="B918" s="27"/>
      <c r="C918" s="27"/>
      <c r="D918" s="27"/>
      <c r="E918" s="27"/>
      <c r="F918" s="27"/>
      <c r="G918" s="49"/>
      <c r="H918" s="28"/>
      <c r="I918" s="28"/>
      <c r="J918" s="28"/>
      <c r="K918" s="28"/>
      <c r="L918" s="28"/>
      <c r="M918" s="27"/>
      <c r="N918" s="50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12.75" customHeight="1">
      <c r="A919" s="28"/>
      <c r="B919" s="27"/>
      <c r="C919" s="27"/>
      <c r="D919" s="27"/>
      <c r="E919" s="27"/>
      <c r="F919" s="27"/>
      <c r="G919" s="49"/>
      <c r="H919" s="28"/>
      <c r="I919" s="28"/>
      <c r="J919" s="28"/>
      <c r="K919" s="28"/>
      <c r="L919" s="28"/>
      <c r="M919" s="27"/>
      <c r="N919" s="50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12.75" customHeight="1">
      <c r="A920" s="28"/>
      <c r="B920" s="27"/>
      <c r="C920" s="27"/>
      <c r="D920" s="27"/>
      <c r="E920" s="27"/>
      <c r="F920" s="27"/>
      <c r="G920" s="49"/>
      <c r="H920" s="28"/>
      <c r="I920" s="28"/>
      <c r="J920" s="28"/>
      <c r="K920" s="28"/>
      <c r="L920" s="28"/>
      <c r="M920" s="27"/>
      <c r="N920" s="50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12.75" customHeight="1">
      <c r="A921" s="28"/>
      <c r="B921" s="27"/>
      <c r="C921" s="27"/>
      <c r="D921" s="27"/>
      <c r="E921" s="27"/>
      <c r="F921" s="27"/>
      <c r="G921" s="49"/>
      <c r="H921" s="28"/>
      <c r="I921" s="28"/>
      <c r="J921" s="28"/>
      <c r="K921" s="28"/>
      <c r="L921" s="28"/>
      <c r="M921" s="27"/>
      <c r="N921" s="50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12.75" customHeight="1">
      <c r="A922" s="28"/>
      <c r="B922" s="27"/>
      <c r="C922" s="27"/>
      <c r="D922" s="27"/>
      <c r="E922" s="27"/>
      <c r="F922" s="27"/>
      <c r="G922" s="49"/>
      <c r="H922" s="28"/>
      <c r="I922" s="28"/>
      <c r="J922" s="28"/>
      <c r="K922" s="28"/>
      <c r="L922" s="28"/>
      <c r="M922" s="27"/>
      <c r="N922" s="50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12.75" customHeight="1">
      <c r="A923" s="28"/>
      <c r="B923" s="27"/>
      <c r="C923" s="27"/>
      <c r="D923" s="27"/>
      <c r="E923" s="27"/>
      <c r="F923" s="27"/>
      <c r="G923" s="49"/>
      <c r="H923" s="28"/>
      <c r="I923" s="28"/>
      <c r="J923" s="28"/>
      <c r="K923" s="28"/>
      <c r="L923" s="28"/>
      <c r="M923" s="27"/>
      <c r="N923" s="50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12.75" customHeight="1">
      <c r="A924" s="28"/>
      <c r="B924" s="27"/>
      <c r="C924" s="27"/>
      <c r="D924" s="27"/>
      <c r="E924" s="27"/>
      <c r="F924" s="27"/>
      <c r="G924" s="49"/>
      <c r="H924" s="28"/>
      <c r="I924" s="28"/>
      <c r="J924" s="28"/>
      <c r="K924" s="28"/>
      <c r="L924" s="28"/>
      <c r="M924" s="27"/>
      <c r="N924" s="50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12.75" customHeight="1">
      <c r="A925" s="28"/>
      <c r="B925" s="27"/>
      <c r="C925" s="27"/>
      <c r="D925" s="27"/>
      <c r="E925" s="27"/>
      <c r="F925" s="27"/>
      <c r="G925" s="49"/>
      <c r="H925" s="28"/>
      <c r="I925" s="28"/>
      <c r="J925" s="28"/>
      <c r="K925" s="28"/>
      <c r="L925" s="28"/>
      <c r="M925" s="27"/>
      <c r="N925" s="50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12.75" customHeight="1">
      <c r="A926" s="28"/>
      <c r="B926" s="27"/>
      <c r="C926" s="27"/>
      <c r="D926" s="27"/>
      <c r="E926" s="27"/>
      <c r="F926" s="27"/>
      <c r="G926" s="49"/>
      <c r="H926" s="28"/>
      <c r="I926" s="28"/>
      <c r="J926" s="28"/>
      <c r="K926" s="28"/>
      <c r="L926" s="28"/>
      <c r="M926" s="27"/>
      <c r="N926" s="50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12.75" customHeight="1">
      <c r="A927" s="28"/>
      <c r="B927" s="27"/>
      <c r="C927" s="27"/>
      <c r="D927" s="27"/>
      <c r="E927" s="27"/>
      <c r="F927" s="27"/>
      <c r="G927" s="49"/>
      <c r="H927" s="28"/>
      <c r="I927" s="28"/>
      <c r="J927" s="28"/>
      <c r="K927" s="28"/>
      <c r="L927" s="28"/>
      <c r="M927" s="27"/>
      <c r="N927" s="50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12.75" customHeight="1">
      <c r="A928" s="28"/>
      <c r="B928" s="27"/>
      <c r="C928" s="27"/>
      <c r="D928" s="27"/>
      <c r="E928" s="27"/>
      <c r="F928" s="27"/>
      <c r="G928" s="49"/>
      <c r="H928" s="28"/>
      <c r="I928" s="28"/>
      <c r="J928" s="28"/>
      <c r="K928" s="28"/>
      <c r="L928" s="28"/>
      <c r="M928" s="27"/>
      <c r="N928" s="50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12.75" customHeight="1">
      <c r="A929" s="28"/>
      <c r="B929" s="27"/>
      <c r="C929" s="27"/>
      <c r="D929" s="27"/>
      <c r="E929" s="27"/>
      <c r="F929" s="27"/>
      <c r="G929" s="49"/>
      <c r="H929" s="28"/>
      <c r="I929" s="28"/>
      <c r="J929" s="28"/>
      <c r="K929" s="28"/>
      <c r="L929" s="28"/>
      <c r="M929" s="27"/>
      <c r="N929" s="50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12.75" customHeight="1">
      <c r="A930" s="28"/>
      <c r="B930" s="27"/>
      <c r="C930" s="27"/>
      <c r="D930" s="27"/>
      <c r="E930" s="27"/>
      <c r="F930" s="27"/>
      <c r="G930" s="49"/>
      <c r="H930" s="28"/>
      <c r="I930" s="28"/>
      <c r="J930" s="28"/>
      <c r="K930" s="28"/>
      <c r="L930" s="28"/>
      <c r="M930" s="27"/>
      <c r="N930" s="50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12.75" customHeight="1">
      <c r="A931" s="28"/>
      <c r="B931" s="27"/>
      <c r="C931" s="27"/>
      <c r="D931" s="27"/>
      <c r="E931" s="27"/>
      <c r="F931" s="27"/>
      <c r="G931" s="49"/>
      <c r="H931" s="28"/>
      <c r="I931" s="28"/>
      <c r="J931" s="28"/>
      <c r="K931" s="28"/>
      <c r="L931" s="28"/>
      <c r="M931" s="27"/>
      <c r="N931" s="50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12.75" customHeight="1">
      <c r="A932" s="28"/>
      <c r="B932" s="27"/>
      <c r="C932" s="27"/>
      <c r="D932" s="27"/>
      <c r="E932" s="27"/>
      <c r="F932" s="27"/>
      <c r="G932" s="49"/>
      <c r="H932" s="28"/>
      <c r="I932" s="28"/>
      <c r="J932" s="28"/>
      <c r="K932" s="28"/>
      <c r="L932" s="28"/>
      <c r="M932" s="27"/>
      <c r="N932" s="50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12.75" customHeight="1">
      <c r="A933" s="28"/>
      <c r="B933" s="27"/>
      <c r="C933" s="27"/>
      <c r="D933" s="27"/>
      <c r="E933" s="27"/>
      <c r="F933" s="27"/>
      <c r="G933" s="49"/>
      <c r="H933" s="28"/>
      <c r="I933" s="28"/>
      <c r="J933" s="28"/>
      <c r="K933" s="28"/>
      <c r="L933" s="28"/>
      <c r="M933" s="27"/>
      <c r="N933" s="50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12.75" customHeight="1">
      <c r="A934" s="28"/>
      <c r="B934" s="27"/>
      <c r="C934" s="27"/>
      <c r="D934" s="27"/>
      <c r="E934" s="27"/>
      <c r="F934" s="27"/>
      <c r="G934" s="49"/>
      <c r="H934" s="28"/>
      <c r="I934" s="28"/>
      <c r="J934" s="28"/>
      <c r="K934" s="28"/>
      <c r="L934" s="28"/>
      <c r="M934" s="27"/>
      <c r="N934" s="50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12.75" customHeight="1">
      <c r="A935" s="28"/>
      <c r="B935" s="27"/>
      <c r="C935" s="27"/>
      <c r="D935" s="27"/>
      <c r="E935" s="27"/>
      <c r="F935" s="27"/>
      <c r="G935" s="49"/>
      <c r="H935" s="28"/>
      <c r="I935" s="28"/>
      <c r="J935" s="28"/>
      <c r="K935" s="28"/>
      <c r="L935" s="28"/>
      <c r="M935" s="27"/>
      <c r="N935" s="50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12.75" customHeight="1">
      <c r="A936" s="28"/>
      <c r="B936" s="27"/>
      <c r="C936" s="27"/>
      <c r="D936" s="27"/>
      <c r="E936" s="27"/>
      <c r="F936" s="27"/>
      <c r="G936" s="49"/>
      <c r="H936" s="28"/>
      <c r="I936" s="28"/>
      <c r="J936" s="28"/>
      <c r="K936" s="28"/>
      <c r="L936" s="28"/>
      <c r="M936" s="27"/>
      <c r="N936" s="50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12.75" customHeight="1">
      <c r="A937" s="28"/>
      <c r="B937" s="27"/>
      <c r="C937" s="27"/>
      <c r="D937" s="27"/>
      <c r="E937" s="27"/>
      <c r="F937" s="27"/>
      <c r="G937" s="49"/>
      <c r="H937" s="28"/>
      <c r="I937" s="28"/>
      <c r="J937" s="28"/>
      <c r="K937" s="28"/>
      <c r="L937" s="28"/>
      <c r="M937" s="27"/>
      <c r="N937" s="50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12.75" customHeight="1">
      <c r="A938" s="28"/>
      <c r="B938" s="27"/>
      <c r="C938" s="27"/>
      <c r="D938" s="27"/>
      <c r="E938" s="27"/>
      <c r="F938" s="27"/>
      <c r="G938" s="49"/>
      <c r="H938" s="28"/>
      <c r="I938" s="28"/>
      <c r="J938" s="28"/>
      <c r="K938" s="28"/>
      <c r="L938" s="28"/>
      <c r="M938" s="27"/>
      <c r="N938" s="50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12.75" customHeight="1">
      <c r="A939" s="28"/>
      <c r="B939" s="27"/>
      <c r="C939" s="27"/>
      <c r="D939" s="27"/>
      <c r="E939" s="27"/>
      <c r="F939" s="27"/>
      <c r="G939" s="49"/>
      <c r="H939" s="28"/>
      <c r="I939" s="28"/>
      <c r="J939" s="28"/>
      <c r="K939" s="28"/>
      <c r="L939" s="28"/>
      <c r="M939" s="27"/>
      <c r="N939" s="50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12.75" customHeight="1">
      <c r="A940" s="28"/>
      <c r="B940" s="27"/>
      <c r="C940" s="27"/>
      <c r="D940" s="27"/>
      <c r="E940" s="27"/>
      <c r="F940" s="27"/>
      <c r="G940" s="49"/>
      <c r="H940" s="28"/>
      <c r="I940" s="28"/>
      <c r="J940" s="28"/>
      <c r="K940" s="28"/>
      <c r="L940" s="28"/>
      <c r="M940" s="27"/>
      <c r="N940" s="50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12.75" customHeight="1">
      <c r="A941" s="28"/>
      <c r="B941" s="27"/>
      <c r="C941" s="27"/>
      <c r="D941" s="27"/>
      <c r="E941" s="27"/>
      <c r="F941" s="27"/>
      <c r="G941" s="49"/>
      <c r="H941" s="28"/>
      <c r="I941" s="28"/>
      <c r="J941" s="28"/>
      <c r="K941" s="28"/>
      <c r="L941" s="28"/>
      <c r="M941" s="27"/>
      <c r="N941" s="50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12.75" customHeight="1">
      <c r="A942" s="28"/>
      <c r="B942" s="27"/>
      <c r="C942" s="27"/>
      <c r="D942" s="27"/>
      <c r="E942" s="27"/>
      <c r="F942" s="27"/>
      <c r="G942" s="49"/>
      <c r="H942" s="28"/>
      <c r="I942" s="28"/>
      <c r="J942" s="28"/>
      <c r="K942" s="28"/>
      <c r="L942" s="28"/>
      <c r="M942" s="27"/>
      <c r="N942" s="50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12.75" customHeight="1">
      <c r="A943" s="28"/>
      <c r="B943" s="27"/>
      <c r="C943" s="27"/>
      <c r="D943" s="27"/>
      <c r="E943" s="27"/>
      <c r="F943" s="27"/>
      <c r="G943" s="49"/>
      <c r="H943" s="28"/>
      <c r="I943" s="28"/>
      <c r="J943" s="28"/>
      <c r="K943" s="28"/>
      <c r="L943" s="28"/>
      <c r="M943" s="27"/>
      <c r="N943" s="50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12.75" customHeight="1">
      <c r="A944" s="28"/>
      <c r="B944" s="27"/>
      <c r="C944" s="27"/>
      <c r="D944" s="27"/>
      <c r="E944" s="27"/>
      <c r="F944" s="27"/>
      <c r="G944" s="49"/>
      <c r="H944" s="28"/>
      <c r="I944" s="28"/>
      <c r="J944" s="28"/>
      <c r="K944" s="28"/>
      <c r="L944" s="28"/>
      <c r="M944" s="27"/>
      <c r="N944" s="50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12.75" customHeight="1">
      <c r="A945" s="28"/>
      <c r="B945" s="27"/>
      <c r="C945" s="27"/>
      <c r="D945" s="27"/>
      <c r="E945" s="27"/>
      <c r="F945" s="27"/>
      <c r="G945" s="49"/>
      <c r="H945" s="28"/>
      <c r="I945" s="28"/>
      <c r="J945" s="28"/>
      <c r="K945" s="28"/>
      <c r="L945" s="28"/>
      <c r="M945" s="27"/>
      <c r="N945" s="50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12.75" customHeight="1">
      <c r="A946" s="28"/>
      <c r="B946" s="27"/>
      <c r="C946" s="27"/>
      <c r="D946" s="27"/>
      <c r="E946" s="27"/>
      <c r="F946" s="27"/>
      <c r="G946" s="49"/>
      <c r="H946" s="28"/>
      <c r="I946" s="28"/>
      <c r="J946" s="28"/>
      <c r="K946" s="28"/>
      <c r="L946" s="28"/>
      <c r="M946" s="27"/>
      <c r="N946" s="50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12.75" customHeight="1">
      <c r="A947" s="28"/>
      <c r="B947" s="27"/>
      <c r="C947" s="27"/>
      <c r="D947" s="27"/>
      <c r="E947" s="27"/>
      <c r="F947" s="27"/>
      <c r="G947" s="49"/>
      <c r="H947" s="28"/>
      <c r="I947" s="28"/>
      <c r="J947" s="28"/>
      <c r="K947" s="28"/>
      <c r="L947" s="28"/>
      <c r="M947" s="27"/>
      <c r="N947" s="50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12.75" customHeight="1">
      <c r="A948" s="28"/>
      <c r="B948" s="27"/>
      <c r="C948" s="27"/>
      <c r="D948" s="27"/>
      <c r="E948" s="27"/>
      <c r="F948" s="27"/>
      <c r="G948" s="49"/>
      <c r="H948" s="28"/>
      <c r="I948" s="28"/>
      <c r="J948" s="28"/>
      <c r="K948" s="28"/>
      <c r="L948" s="28"/>
      <c r="M948" s="27"/>
      <c r="N948" s="50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12.75" customHeight="1">
      <c r="A949" s="28"/>
      <c r="B949" s="27"/>
      <c r="C949" s="27"/>
      <c r="D949" s="27"/>
      <c r="E949" s="27"/>
      <c r="F949" s="27"/>
      <c r="G949" s="49"/>
      <c r="H949" s="28"/>
      <c r="I949" s="28"/>
      <c r="J949" s="28"/>
      <c r="K949" s="28"/>
      <c r="L949" s="28"/>
      <c r="M949" s="27"/>
      <c r="N949" s="50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12.75" customHeight="1">
      <c r="A950" s="28"/>
      <c r="B950" s="27"/>
      <c r="C950" s="27"/>
      <c r="D950" s="27"/>
      <c r="E950" s="27"/>
      <c r="F950" s="27"/>
      <c r="G950" s="49"/>
      <c r="H950" s="28"/>
      <c r="I950" s="28"/>
      <c r="J950" s="28"/>
      <c r="K950" s="28"/>
      <c r="L950" s="28"/>
      <c r="M950" s="27"/>
      <c r="N950" s="50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12.75" customHeight="1">
      <c r="A951" s="28"/>
      <c r="B951" s="27"/>
      <c r="C951" s="27"/>
      <c r="D951" s="27"/>
      <c r="E951" s="27"/>
      <c r="F951" s="27"/>
      <c r="G951" s="49"/>
      <c r="H951" s="28"/>
      <c r="I951" s="28"/>
      <c r="J951" s="28"/>
      <c r="K951" s="28"/>
      <c r="L951" s="28"/>
      <c r="M951" s="27"/>
      <c r="N951" s="50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12.75" customHeight="1">
      <c r="A952" s="28"/>
      <c r="B952" s="27"/>
      <c r="C952" s="27"/>
      <c r="D952" s="27"/>
      <c r="E952" s="27"/>
      <c r="F952" s="27"/>
      <c r="G952" s="49"/>
      <c r="H952" s="28"/>
      <c r="I952" s="28"/>
      <c r="J952" s="28"/>
      <c r="K952" s="28"/>
      <c r="L952" s="28"/>
      <c r="M952" s="27"/>
      <c r="N952" s="50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12.75" customHeight="1">
      <c r="A953" s="28"/>
      <c r="B953" s="27"/>
      <c r="C953" s="27"/>
      <c r="D953" s="27"/>
      <c r="E953" s="27"/>
      <c r="F953" s="27"/>
      <c r="G953" s="49"/>
      <c r="H953" s="28"/>
      <c r="I953" s="28"/>
      <c r="J953" s="28"/>
      <c r="K953" s="28"/>
      <c r="L953" s="28"/>
      <c r="M953" s="27"/>
      <c r="N953" s="50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12.75" customHeight="1">
      <c r="A954" s="28"/>
      <c r="B954" s="27"/>
      <c r="C954" s="27"/>
      <c r="D954" s="27"/>
      <c r="E954" s="27"/>
      <c r="F954" s="27"/>
      <c r="G954" s="49"/>
      <c r="H954" s="28"/>
      <c r="I954" s="28"/>
      <c r="J954" s="28"/>
      <c r="K954" s="28"/>
      <c r="L954" s="28"/>
      <c r="M954" s="27"/>
      <c r="N954" s="50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12.75" customHeight="1">
      <c r="A955" s="28"/>
      <c r="B955" s="27"/>
      <c r="C955" s="27"/>
      <c r="D955" s="27"/>
      <c r="E955" s="27"/>
      <c r="F955" s="27"/>
      <c r="G955" s="49"/>
      <c r="H955" s="28"/>
      <c r="I955" s="28"/>
      <c r="J955" s="28"/>
      <c r="K955" s="28"/>
      <c r="L955" s="28"/>
      <c r="M955" s="27"/>
      <c r="N955" s="50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12.75" customHeight="1">
      <c r="A956" s="28"/>
      <c r="B956" s="27"/>
      <c r="C956" s="27"/>
      <c r="D956" s="27"/>
      <c r="E956" s="27"/>
      <c r="F956" s="27"/>
      <c r="G956" s="49"/>
      <c r="H956" s="28"/>
      <c r="I956" s="28"/>
      <c r="J956" s="28"/>
      <c r="K956" s="28"/>
      <c r="L956" s="28"/>
      <c r="M956" s="27"/>
      <c r="N956" s="50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12.75" customHeight="1">
      <c r="A957" s="28"/>
      <c r="B957" s="27"/>
      <c r="C957" s="27"/>
      <c r="D957" s="27"/>
      <c r="E957" s="27"/>
      <c r="F957" s="27"/>
      <c r="G957" s="49"/>
      <c r="H957" s="28"/>
      <c r="I957" s="28"/>
      <c r="J957" s="28"/>
      <c r="K957" s="28"/>
      <c r="L957" s="28"/>
      <c r="M957" s="27"/>
      <c r="N957" s="50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12.75" customHeight="1">
      <c r="A958" s="28"/>
      <c r="B958" s="27"/>
      <c r="C958" s="27"/>
      <c r="D958" s="27"/>
      <c r="E958" s="27"/>
      <c r="F958" s="27"/>
      <c r="G958" s="49"/>
      <c r="H958" s="28"/>
      <c r="I958" s="28"/>
      <c r="J958" s="28"/>
      <c r="K958" s="28"/>
      <c r="L958" s="28"/>
      <c r="M958" s="27"/>
      <c r="N958" s="50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12.75" customHeight="1">
      <c r="A959" s="28"/>
      <c r="B959" s="27"/>
      <c r="C959" s="27"/>
      <c r="D959" s="27"/>
      <c r="E959" s="27"/>
      <c r="F959" s="27"/>
      <c r="G959" s="49"/>
      <c r="H959" s="28"/>
      <c r="I959" s="28"/>
      <c r="J959" s="28"/>
      <c r="K959" s="28"/>
      <c r="L959" s="28"/>
      <c r="M959" s="27"/>
      <c r="N959" s="50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12.75" customHeight="1">
      <c r="A960" s="28"/>
      <c r="B960" s="27"/>
      <c r="C960" s="27"/>
      <c r="D960" s="27"/>
      <c r="E960" s="27"/>
      <c r="F960" s="27"/>
      <c r="G960" s="49"/>
      <c r="H960" s="28"/>
      <c r="I960" s="28"/>
      <c r="J960" s="28"/>
      <c r="K960" s="28"/>
      <c r="L960" s="28"/>
      <c r="M960" s="27"/>
      <c r="N960" s="50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12.75" customHeight="1">
      <c r="A961" s="28"/>
      <c r="B961" s="27"/>
      <c r="C961" s="27"/>
      <c r="D961" s="27"/>
      <c r="E961" s="27"/>
      <c r="F961" s="27"/>
      <c r="G961" s="49"/>
      <c r="H961" s="28"/>
      <c r="I961" s="28"/>
      <c r="J961" s="28"/>
      <c r="K961" s="28"/>
      <c r="L961" s="28"/>
      <c r="M961" s="27"/>
      <c r="N961" s="50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12.75" customHeight="1">
      <c r="A962" s="28"/>
      <c r="B962" s="27"/>
      <c r="C962" s="27"/>
      <c r="D962" s="27"/>
      <c r="E962" s="27"/>
      <c r="F962" s="27"/>
      <c r="G962" s="49"/>
      <c r="H962" s="28"/>
      <c r="I962" s="28"/>
      <c r="J962" s="28"/>
      <c r="K962" s="28"/>
      <c r="L962" s="28"/>
      <c r="M962" s="27"/>
      <c r="N962" s="50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12.75" customHeight="1">
      <c r="A963" s="28"/>
      <c r="B963" s="27"/>
      <c r="C963" s="27"/>
      <c r="D963" s="27"/>
      <c r="E963" s="27"/>
      <c r="F963" s="27"/>
      <c r="G963" s="49"/>
      <c r="H963" s="28"/>
      <c r="I963" s="28"/>
      <c r="J963" s="28"/>
      <c r="K963" s="28"/>
      <c r="L963" s="28"/>
      <c r="M963" s="27"/>
      <c r="N963" s="50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12.75" customHeight="1">
      <c r="A964" s="28"/>
      <c r="B964" s="27"/>
      <c r="C964" s="27"/>
      <c r="D964" s="27"/>
      <c r="E964" s="27"/>
      <c r="F964" s="27"/>
      <c r="G964" s="49"/>
      <c r="H964" s="28"/>
      <c r="I964" s="28"/>
      <c r="J964" s="28"/>
      <c r="K964" s="28"/>
      <c r="L964" s="28"/>
      <c r="M964" s="27"/>
      <c r="N964" s="50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12.75" customHeight="1">
      <c r="A965" s="28"/>
      <c r="B965" s="27"/>
      <c r="C965" s="27"/>
      <c r="D965" s="27"/>
      <c r="E965" s="27"/>
      <c r="F965" s="27"/>
      <c r="G965" s="49"/>
      <c r="H965" s="28"/>
      <c r="I965" s="28"/>
      <c r="J965" s="28"/>
      <c r="K965" s="28"/>
      <c r="L965" s="28"/>
      <c r="M965" s="27"/>
      <c r="N965" s="50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12.75" customHeight="1">
      <c r="A966" s="28"/>
      <c r="B966" s="27"/>
      <c r="C966" s="27"/>
      <c r="D966" s="27"/>
      <c r="E966" s="27"/>
      <c r="F966" s="27"/>
      <c r="G966" s="49"/>
      <c r="H966" s="28"/>
      <c r="I966" s="28"/>
      <c r="J966" s="28"/>
      <c r="K966" s="28"/>
      <c r="L966" s="28"/>
      <c r="M966" s="27"/>
      <c r="N966" s="50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12.75" customHeight="1">
      <c r="A967" s="28"/>
      <c r="B967" s="27"/>
      <c r="C967" s="27"/>
      <c r="D967" s="27"/>
      <c r="E967" s="27"/>
      <c r="F967" s="27"/>
      <c r="G967" s="49"/>
      <c r="H967" s="28"/>
      <c r="I967" s="28"/>
      <c r="J967" s="28"/>
      <c r="K967" s="28"/>
      <c r="L967" s="28"/>
      <c r="M967" s="27"/>
      <c r="N967" s="50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12.75" customHeight="1">
      <c r="A968" s="28"/>
      <c r="B968" s="27"/>
      <c r="C968" s="27"/>
      <c r="D968" s="27"/>
      <c r="E968" s="27"/>
      <c r="F968" s="27"/>
      <c r="G968" s="49"/>
      <c r="H968" s="28"/>
      <c r="I968" s="28"/>
      <c r="J968" s="28"/>
      <c r="K968" s="28"/>
      <c r="L968" s="28"/>
      <c r="M968" s="27"/>
      <c r="N968" s="50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12.75" customHeight="1">
      <c r="A969" s="28"/>
      <c r="B969" s="27"/>
      <c r="C969" s="27"/>
      <c r="D969" s="27"/>
      <c r="E969" s="27"/>
      <c r="F969" s="27"/>
      <c r="G969" s="49"/>
      <c r="H969" s="28"/>
      <c r="I969" s="28"/>
      <c r="J969" s="28"/>
      <c r="K969" s="28"/>
      <c r="L969" s="28"/>
      <c r="M969" s="27"/>
      <c r="N969" s="50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12.75" customHeight="1">
      <c r="A970" s="28"/>
      <c r="B970" s="27"/>
      <c r="C970" s="27"/>
      <c r="D970" s="27"/>
      <c r="E970" s="27"/>
      <c r="F970" s="27"/>
      <c r="G970" s="49"/>
      <c r="H970" s="28"/>
      <c r="I970" s="28"/>
      <c r="J970" s="28"/>
      <c r="K970" s="28"/>
      <c r="L970" s="28"/>
      <c r="M970" s="27"/>
      <c r="N970" s="50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12.75" customHeight="1">
      <c r="A971" s="28"/>
      <c r="B971" s="27"/>
      <c r="C971" s="27"/>
      <c r="D971" s="27"/>
      <c r="E971" s="27"/>
      <c r="F971" s="27"/>
      <c r="G971" s="49"/>
      <c r="H971" s="28"/>
      <c r="I971" s="28"/>
      <c r="J971" s="28"/>
      <c r="K971" s="28"/>
      <c r="L971" s="28"/>
      <c r="M971" s="27"/>
      <c r="N971" s="50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12.75" customHeight="1">
      <c r="A972" s="28"/>
      <c r="B972" s="27"/>
      <c r="C972" s="27"/>
      <c r="D972" s="27"/>
      <c r="E972" s="27"/>
      <c r="F972" s="27"/>
      <c r="G972" s="49"/>
      <c r="H972" s="28"/>
      <c r="I972" s="28"/>
      <c r="J972" s="28"/>
      <c r="K972" s="28"/>
      <c r="L972" s="28"/>
      <c r="M972" s="27"/>
      <c r="N972" s="50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12.75" customHeight="1">
      <c r="A973" s="28"/>
      <c r="B973" s="27"/>
      <c r="C973" s="27"/>
      <c r="D973" s="27"/>
      <c r="E973" s="27"/>
      <c r="F973" s="27"/>
      <c r="G973" s="49"/>
      <c r="H973" s="28"/>
      <c r="I973" s="28"/>
      <c r="J973" s="28"/>
      <c r="K973" s="28"/>
      <c r="L973" s="28"/>
      <c r="M973" s="27"/>
      <c r="N973" s="50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12.75" customHeight="1">
      <c r="A974" s="28"/>
      <c r="B974" s="27"/>
      <c r="C974" s="27"/>
      <c r="D974" s="27"/>
      <c r="E974" s="27"/>
      <c r="F974" s="27"/>
      <c r="G974" s="49"/>
      <c r="H974" s="28"/>
      <c r="I974" s="28"/>
      <c r="J974" s="28"/>
      <c r="K974" s="28"/>
      <c r="L974" s="28"/>
      <c r="M974" s="27"/>
      <c r="N974" s="50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12.75" customHeight="1">
      <c r="A975" s="28"/>
      <c r="B975" s="27"/>
      <c r="C975" s="27"/>
      <c r="D975" s="27"/>
      <c r="E975" s="27"/>
      <c r="F975" s="27"/>
      <c r="G975" s="49"/>
      <c r="H975" s="28"/>
      <c r="I975" s="28"/>
      <c r="J975" s="28"/>
      <c r="K975" s="28"/>
      <c r="L975" s="28"/>
      <c r="M975" s="27"/>
      <c r="N975" s="50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12.75" customHeight="1">
      <c r="A976" s="28"/>
      <c r="B976" s="27"/>
      <c r="C976" s="27"/>
      <c r="D976" s="27"/>
      <c r="E976" s="27"/>
      <c r="F976" s="27"/>
      <c r="G976" s="49"/>
      <c r="H976" s="28"/>
      <c r="I976" s="28"/>
      <c r="J976" s="28"/>
      <c r="K976" s="28"/>
      <c r="L976" s="28"/>
      <c r="M976" s="27"/>
      <c r="N976" s="50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12.75" customHeight="1">
      <c r="A977" s="28"/>
      <c r="B977" s="27"/>
      <c r="C977" s="27"/>
      <c r="D977" s="27"/>
      <c r="E977" s="27"/>
      <c r="F977" s="27"/>
      <c r="G977" s="49"/>
      <c r="H977" s="28"/>
      <c r="I977" s="28"/>
      <c r="J977" s="28"/>
      <c r="K977" s="28"/>
      <c r="L977" s="28"/>
      <c r="M977" s="27"/>
      <c r="N977" s="50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12.75" customHeight="1">
      <c r="A978" s="28"/>
      <c r="B978" s="27"/>
      <c r="C978" s="27"/>
      <c r="D978" s="27"/>
      <c r="E978" s="27"/>
      <c r="F978" s="27"/>
      <c r="G978" s="49"/>
      <c r="H978" s="28"/>
      <c r="I978" s="28"/>
      <c r="J978" s="28"/>
      <c r="K978" s="28"/>
      <c r="L978" s="28"/>
      <c r="M978" s="27"/>
      <c r="N978" s="50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12.75" customHeight="1">
      <c r="A979" s="28"/>
      <c r="B979" s="27"/>
      <c r="C979" s="27"/>
      <c r="D979" s="27"/>
      <c r="E979" s="27"/>
      <c r="F979" s="27"/>
      <c r="G979" s="49"/>
      <c r="H979" s="28"/>
      <c r="I979" s="28"/>
      <c r="J979" s="28"/>
      <c r="K979" s="28"/>
      <c r="L979" s="28"/>
      <c r="M979" s="27"/>
      <c r="N979" s="50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12.75" customHeight="1">
      <c r="A980" s="28"/>
      <c r="B980" s="27"/>
      <c r="C980" s="27"/>
      <c r="D980" s="27"/>
      <c r="E980" s="27"/>
      <c r="F980" s="27"/>
      <c r="G980" s="49"/>
      <c r="H980" s="28"/>
      <c r="I980" s="28"/>
      <c r="J980" s="28"/>
      <c r="K980" s="28"/>
      <c r="L980" s="28"/>
      <c r="M980" s="27"/>
      <c r="N980" s="50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12.75" customHeight="1">
      <c r="A981" s="28"/>
      <c r="B981" s="27"/>
      <c r="C981" s="27"/>
      <c r="D981" s="27"/>
      <c r="E981" s="27"/>
      <c r="F981" s="27"/>
      <c r="G981" s="49"/>
      <c r="H981" s="28"/>
      <c r="I981" s="28"/>
      <c r="J981" s="28"/>
      <c r="K981" s="28"/>
      <c r="L981" s="28"/>
      <c r="M981" s="27"/>
      <c r="N981" s="50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12.75" customHeight="1">
      <c r="A982" s="28"/>
      <c r="B982" s="27"/>
      <c r="C982" s="27"/>
      <c r="D982" s="27"/>
      <c r="E982" s="27"/>
      <c r="F982" s="27"/>
      <c r="G982" s="49"/>
      <c r="H982" s="28"/>
      <c r="I982" s="28"/>
      <c r="J982" s="28"/>
      <c r="K982" s="28"/>
      <c r="L982" s="28"/>
      <c r="M982" s="27"/>
      <c r="N982" s="50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12.75" customHeight="1">
      <c r="A983" s="28"/>
      <c r="B983" s="27"/>
      <c r="C983" s="27"/>
      <c r="D983" s="27"/>
      <c r="E983" s="27"/>
      <c r="F983" s="27"/>
      <c r="G983" s="49"/>
      <c r="H983" s="28"/>
      <c r="I983" s="28"/>
      <c r="J983" s="28"/>
      <c r="K983" s="28"/>
      <c r="L983" s="28"/>
      <c r="M983" s="27"/>
      <c r="N983" s="50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12.75" customHeight="1">
      <c r="A984" s="28"/>
      <c r="B984" s="27"/>
      <c r="C984" s="27"/>
      <c r="D984" s="27"/>
      <c r="E984" s="27"/>
      <c r="F984" s="27"/>
      <c r="G984" s="49"/>
      <c r="H984" s="28"/>
      <c r="I984" s="28"/>
      <c r="J984" s="28"/>
      <c r="K984" s="28"/>
      <c r="L984" s="28"/>
      <c r="M984" s="27"/>
      <c r="N984" s="50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12.75" customHeight="1">
      <c r="A985" s="28"/>
      <c r="B985" s="27"/>
      <c r="C985" s="27"/>
      <c r="D985" s="27"/>
      <c r="E985" s="27"/>
      <c r="F985" s="27"/>
      <c r="G985" s="49"/>
      <c r="H985" s="28"/>
      <c r="I985" s="28"/>
      <c r="J985" s="28"/>
      <c r="K985" s="28"/>
      <c r="L985" s="28"/>
      <c r="M985" s="27"/>
      <c r="N985" s="50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12.75" customHeight="1">
      <c r="A986" s="28"/>
      <c r="B986" s="27"/>
      <c r="C986" s="27"/>
      <c r="D986" s="27"/>
      <c r="E986" s="27"/>
      <c r="F986" s="27"/>
      <c r="G986" s="49"/>
      <c r="H986" s="28"/>
      <c r="I986" s="28"/>
      <c r="J986" s="28"/>
      <c r="K986" s="28"/>
      <c r="L986" s="28"/>
      <c r="M986" s="27"/>
      <c r="N986" s="50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12.75" customHeight="1">
      <c r="A987" s="28"/>
      <c r="B987" s="27"/>
      <c r="C987" s="27"/>
      <c r="D987" s="27"/>
      <c r="E987" s="27"/>
      <c r="F987" s="27"/>
      <c r="G987" s="49"/>
      <c r="H987" s="28"/>
      <c r="I987" s="28"/>
      <c r="J987" s="28"/>
      <c r="K987" s="28"/>
      <c r="L987" s="28"/>
      <c r="M987" s="27"/>
      <c r="N987" s="50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12.75" customHeight="1">
      <c r="A988" s="28"/>
      <c r="B988" s="27"/>
      <c r="C988" s="27"/>
      <c r="D988" s="27"/>
      <c r="E988" s="27"/>
      <c r="F988" s="27"/>
      <c r="G988" s="49"/>
      <c r="H988" s="28"/>
      <c r="I988" s="28"/>
      <c r="J988" s="28"/>
      <c r="K988" s="28"/>
      <c r="L988" s="28"/>
      <c r="M988" s="27"/>
      <c r="N988" s="50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12.75" customHeight="1">
      <c r="A989" s="28"/>
      <c r="B989" s="27"/>
      <c r="C989" s="27"/>
      <c r="D989" s="27"/>
      <c r="E989" s="27"/>
      <c r="F989" s="27"/>
      <c r="G989" s="49"/>
      <c r="H989" s="28"/>
      <c r="I989" s="28"/>
      <c r="J989" s="28"/>
      <c r="K989" s="28"/>
      <c r="L989" s="28"/>
      <c r="M989" s="27"/>
      <c r="N989" s="50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12.75" customHeight="1">
      <c r="A990" s="28"/>
      <c r="B990" s="27"/>
      <c r="C990" s="27"/>
      <c r="D990" s="27"/>
      <c r="E990" s="27"/>
      <c r="F990" s="27"/>
      <c r="G990" s="49"/>
      <c r="H990" s="28"/>
      <c r="I990" s="28"/>
      <c r="J990" s="28"/>
      <c r="K990" s="28"/>
      <c r="L990" s="28"/>
      <c r="M990" s="27"/>
      <c r="N990" s="50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12.75" customHeight="1">
      <c r="A991" s="28"/>
      <c r="B991" s="27"/>
      <c r="C991" s="27"/>
      <c r="D991" s="27"/>
      <c r="E991" s="27"/>
      <c r="F991" s="27"/>
      <c r="G991" s="49"/>
      <c r="H991" s="28"/>
      <c r="I991" s="28"/>
      <c r="J991" s="28"/>
      <c r="K991" s="28"/>
      <c r="L991" s="28"/>
      <c r="M991" s="27"/>
      <c r="N991" s="50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12.75" customHeight="1">
      <c r="A992" s="28"/>
      <c r="B992" s="27"/>
      <c r="C992" s="27"/>
      <c r="D992" s="27"/>
      <c r="E992" s="27"/>
      <c r="F992" s="27"/>
      <c r="G992" s="49"/>
      <c r="H992" s="28"/>
      <c r="I992" s="28"/>
      <c r="J992" s="28"/>
      <c r="K992" s="28"/>
      <c r="L992" s="28"/>
      <c r="M992" s="27"/>
      <c r="N992" s="50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12.75" customHeight="1">
      <c r="A993" s="28"/>
      <c r="B993" s="27"/>
      <c r="C993" s="27"/>
      <c r="D993" s="27"/>
      <c r="E993" s="27"/>
      <c r="F993" s="27"/>
      <c r="G993" s="49"/>
      <c r="H993" s="28"/>
      <c r="I993" s="28"/>
      <c r="J993" s="28"/>
      <c r="K993" s="28"/>
      <c r="L993" s="28"/>
      <c r="M993" s="27"/>
      <c r="N993" s="50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12.75" customHeight="1">
      <c r="A994" s="28"/>
      <c r="B994" s="27"/>
      <c r="C994" s="27"/>
      <c r="D994" s="27"/>
      <c r="E994" s="27"/>
      <c r="F994" s="27"/>
      <c r="G994" s="49"/>
      <c r="H994" s="28"/>
      <c r="I994" s="28"/>
      <c r="J994" s="28"/>
      <c r="K994" s="28"/>
      <c r="L994" s="28"/>
      <c r="M994" s="27"/>
      <c r="N994" s="50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12.75" customHeight="1">
      <c r="A995" s="28"/>
      <c r="B995" s="27"/>
      <c r="C995" s="27"/>
      <c r="D995" s="27"/>
      <c r="E995" s="27"/>
      <c r="F995" s="27"/>
      <c r="G995" s="49"/>
      <c r="H995" s="28"/>
      <c r="I995" s="28"/>
      <c r="J995" s="28"/>
      <c r="K995" s="28"/>
      <c r="L995" s="28"/>
      <c r="M995" s="27"/>
      <c r="N995" s="50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12.75" customHeight="1">
      <c r="A996" s="28"/>
      <c r="B996" s="27"/>
      <c r="C996" s="27"/>
      <c r="D996" s="27"/>
      <c r="E996" s="27"/>
      <c r="F996" s="27"/>
      <c r="G996" s="49"/>
      <c r="H996" s="28"/>
      <c r="I996" s="28"/>
      <c r="J996" s="28"/>
      <c r="K996" s="28"/>
      <c r="L996" s="28"/>
      <c r="M996" s="27"/>
      <c r="N996" s="50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12.75" customHeight="1">
      <c r="A997" s="28"/>
      <c r="B997" s="27"/>
      <c r="C997" s="27"/>
      <c r="D997" s="27"/>
      <c r="E997" s="27"/>
      <c r="F997" s="27"/>
      <c r="G997" s="49"/>
      <c r="H997" s="28"/>
      <c r="I997" s="28"/>
      <c r="J997" s="28"/>
      <c r="K997" s="28"/>
      <c r="L997" s="28"/>
      <c r="M997" s="27"/>
      <c r="N997" s="50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12.75" customHeight="1">
      <c r="A998" s="28"/>
      <c r="B998" s="27"/>
      <c r="C998" s="27"/>
      <c r="D998" s="27"/>
      <c r="E998" s="27"/>
      <c r="F998" s="27"/>
      <c r="G998" s="49"/>
      <c r="H998" s="28"/>
      <c r="I998" s="28"/>
      <c r="J998" s="28"/>
      <c r="K998" s="28"/>
      <c r="L998" s="28"/>
      <c r="M998" s="27"/>
      <c r="N998" s="50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12.75" customHeight="1">
      <c r="A999" s="28"/>
      <c r="B999" s="27"/>
      <c r="C999" s="27"/>
      <c r="D999" s="27"/>
      <c r="E999" s="27"/>
      <c r="F999" s="27"/>
      <c r="G999" s="49"/>
      <c r="H999" s="28"/>
      <c r="I999" s="28"/>
      <c r="J999" s="28"/>
      <c r="K999" s="28"/>
      <c r="L999" s="28"/>
      <c r="M999" s="27"/>
      <c r="N999" s="50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12.75" customHeight="1">
      <c r="A1000" s="28"/>
      <c r="B1000" s="27"/>
      <c r="C1000" s="27"/>
      <c r="D1000" s="27"/>
      <c r="E1000" s="27"/>
      <c r="F1000" s="27"/>
      <c r="G1000" s="49"/>
      <c r="H1000" s="28"/>
      <c r="I1000" s="28"/>
      <c r="J1000" s="28"/>
      <c r="K1000" s="28"/>
      <c r="L1000" s="28"/>
      <c r="M1000" s="27"/>
      <c r="N1000" s="50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</row>
  </sheetData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baseColWidth="10" defaultColWidth="14.453125" defaultRowHeight="15" customHeight="1"/>
  <cols>
    <col min="1" max="1" width="36.08984375" customWidth="1"/>
    <col min="2" max="5" width="13" customWidth="1"/>
    <col min="6" max="6" width="12.26953125" customWidth="1"/>
    <col min="7" max="7" width="7.453125" customWidth="1"/>
    <col min="8" max="8" width="31.81640625" customWidth="1"/>
    <col min="9" max="13" width="12.81640625" customWidth="1"/>
    <col min="14" max="14" width="7.08984375" customWidth="1"/>
    <col min="15" max="18" width="13.81640625" customWidth="1"/>
    <col min="19" max="19" width="7.453125" customWidth="1"/>
    <col min="20" max="26" width="33.08984375" customWidth="1"/>
  </cols>
  <sheetData>
    <row r="1" spans="1:26" ht="12.75" customHeight="1">
      <c r="A1" s="26" t="s">
        <v>786</v>
      </c>
      <c r="B1" s="27"/>
      <c r="C1" s="27"/>
      <c r="D1" s="27"/>
      <c r="E1" s="27"/>
      <c r="F1" s="27"/>
      <c r="G1" s="49"/>
      <c r="H1" s="28"/>
      <c r="I1" s="28"/>
      <c r="J1" s="28"/>
      <c r="K1" s="28"/>
      <c r="L1" s="28"/>
      <c r="M1" s="27"/>
      <c r="N1" s="50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2.75" customHeight="1">
      <c r="A2" s="29"/>
      <c r="B2" s="27"/>
      <c r="C2" s="27"/>
      <c r="D2" s="27"/>
      <c r="E2" s="27"/>
      <c r="F2" s="27"/>
      <c r="G2" s="49"/>
      <c r="H2" s="28"/>
      <c r="I2" s="28"/>
      <c r="J2" s="28"/>
      <c r="K2" s="28"/>
      <c r="L2" s="28"/>
      <c r="M2" s="27"/>
      <c r="N2" s="50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12.75" customHeight="1">
      <c r="A3" s="29" t="s">
        <v>787</v>
      </c>
      <c r="B3" s="27"/>
      <c r="C3" s="27"/>
      <c r="D3" s="27"/>
      <c r="E3" s="27"/>
      <c r="F3" s="27"/>
      <c r="G3" s="49"/>
      <c r="H3" s="28"/>
      <c r="I3" s="28"/>
      <c r="J3" s="28"/>
      <c r="K3" s="28"/>
      <c r="L3" s="28"/>
      <c r="M3" s="27"/>
      <c r="N3" s="50"/>
      <c r="O3" s="76"/>
      <c r="P3" s="76"/>
      <c r="Q3" s="76"/>
      <c r="R3" s="76"/>
      <c r="S3" s="76"/>
      <c r="T3" s="28"/>
      <c r="U3" s="28"/>
      <c r="V3" s="28"/>
      <c r="W3" s="28"/>
      <c r="X3" s="28"/>
      <c r="Y3" s="28"/>
      <c r="Z3" s="28"/>
    </row>
    <row r="4" spans="1:26" ht="12.75" customHeight="1">
      <c r="A4" s="29" t="s">
        <v>484</v>
      </c>
      <c r="B4" s="27"/>
      <c r="C4" s="27"/>
      <c r="D4" s="27"/>
      <c r="E4" s="27"/>
      <c r="F4" s="27"/>
      <c r="G4" s="49"/>
      <c r="H4" s="28"/>
      <c r="I4" s="28"/>
      <c r="J4" s="28"/>
      <c r="K4" s="28"/>
      <c r="L4" s="28"/>
      <c r="M4" s="27"/>
      <c r="N4" s="50"/>
      <c r="O4" s="76"/>
      <c r="P4" s="76"/>
      <c r="Q4" s="76"/>
      <c r="R4" s="76"/>
      <c r="S4" s="76"/>
      <c r="T4" s="28"/>
      <c r="U4" s="28"/>
      <c r="V4" s="28"/>
      <c r="W4" s="28"/>
      <c r="X4" s="28"/>
      <c r="Y4" s="28"/>
      <c r="Z4" s="28"/>
    </row>
    <row r="5" spans="1:26" ht="12.75" customHeight="1">
      <c r="A5" s="30" t="s">
        <v>368</v>
      </c>
      <c r="B5" s="30" t="s">
        <v>248</v>
      </c>
      <c r="C5" s="30" t="s">
        <v>249</v>
      </c>
      <c r="D5" s="30" t="s">
        <v>250</v>
      </c>
      <c r="E5" s="27"/>
      <c r="F5" s="28"/>
      <c r="G5" s="49"/>
      <c r="H5" s="28"/>
      <c r="I5" s="28"/>
      <c r="J5" s="28"/>
      <c r="K5" s="28"/>
      <c r="L5" s="28"/>
      <c r="M5" s="27"/>
      <c r="N5" s="50"/>
      <c r="O5" s="76"/>
      <c r="P5" s="76"/>
      <c r="Q5" s="76"/>
      <c r="R5" s="76"/>
      <c r="S5" s="76"/>
      <c r="T5" s="28"/>
      <c r="U5" s="28"/>
      <c r="V5" s="28"/>
      <c r="W5" s="28"/>
      <c r="X5" s="28"/>
      <c r="Y5" s="28"/>
      <c r="Z5" s="28"/>
    </row>
    <row r="6" spans="1:26" ht="12.75" customHeight="1">
      <c r="A6" s="31" t="s">
        <v>369</v>
      </c>
      <c r="B6" s="32">
        <v>94631</v>
      </c>
      <c r="C6" s="32">
        <v>45190</v>
      </c>
      <c r="D6" s="32">
        <f t="shared" ref="D6:D9" si="0">SUM(B6:C6)</f>
        <v>139821</v>
      </c>
      <c r="E6" s="46"/>
      <c r="F6" s="59"/>
      <c r="G6" s="49"/>
      <c r="H6" s="28"/>
      <c r="I6" s="28"/>
      <c r="J6" s="28"/>
      <c r="K6" s="28"/>
      <c r="L6" s="28"/>
      <c r="M6" s="27"/>
      <c r="N6" s="50"/>
      <c r="O6" s="76"/>
      <c r="P6" s="76"/>
      <c r="Q6" s="76"/>
      <c r="R6" s="76"/>
      <c r="S6" s="76"/>
      <c r="T6" s="76"/>
      <c r="U6" s="76"/>
      <c r="V6" s="76"/>
      <c r="W6" s="28"/>
      <c r="X6" s="28"/>
      <c r="Y6" s="28"/>
      <c r="Z6" s="28"/>
    </row>
    <row r="7" spans="1:26" ht="12.75" customHeight="1">
      <c r="A7" s="31" t="s">
        <v>370</v>
      </c>
      <c r="B7" s="34">
        <v>304041</v>
      </c>
      <c r="C7" s="34">
        <v>126770</v>
      </c>
      <c r="D7" s="34">
        <f t="shared" si="0"/>
        <v>430811</v>
      </c>
      <c r="E7" s="46"/>
      <c r="F7" s="59"/>
      <c r="G7" s="49"/>
      <c r="H7" s="28"/>
      <c r="I7" s="28"/>
      <c r="J7" s="28"/>
      <c r="K7" s="28"/>
      <c r="L7" s="28"/>
      <c r="M7" s="27"/>
      <c r="N7" s="50"/>
      <c r="O7" s="76"/>
      <c r="P7" s="76"/>
      <c r="Q7" s="76"/>
      <c r="R7" s="76"/>
      <c r="S7" s="76"/>
      <c r="T7" s="76"/>
      <c r="U7" s="76"/>
      <c r="V7" s="76"/>
      <c r="W7" s="28"/>
      <c r="X7" s="28"/>
      <c r="Y7" s="28"/>
      <c r="Z7" s="28"/>
    </row>
    <row r="8" spans="1:26" ht="12.75" customHeight="1">
      <c r="A8" s="31" t="s">
        <v>273</v>
      </c>
      <c r="B8" s="34">
        <v>38822</v>
      </c>
      <c r="C8" s="34">
        <v>1716</v>
      </c>
      <c r="D8" s="34">
        <f t="shared" si="0"/>
        <v>40538</v>
      </c>
      <c r="E8" s="46"/>
      <c r="F8" s="59"/>
      <c r="G8" s="49"/>
      <c r="H8" s="28"/>
      <c r="I8" s="28"/>
      <c r="J8" s="28"/>
      <c r="K8" s="28"/>
      <c r="L8" s="28"/>
      <c r="M8" s="27"/>
      <c r="N8" s="50"/>
      <c r="O8" s="76"/>
      <c r="P8" s="76"/>
      <c r="Q8" s="76"/>
      <c r="R8" s="76"/>
      <c r="S8" s="76"/>
      <c r="T8" s="76"/>
      <c r="U8" s="76"/>
      <c r="V8" s="76"/>
      <c r="W8" s="28"/>
      <c r="X8" s="28"/>
      <c r="Y8" s="28"/>
      <c r="Z8" s="28"/>
    </row>
    <row r="9" spans="1:26" ht="12.75" customHeight="1">
      <c r="A9" s="31" t="s">
        <v>257</v>
      </c>
      <c r="B9" s="34"/>
      <c r="C9" s="34">
        <v>7083</v>
      </c>
      <c r="D9" s="34">
        <f t="shared" si="0"/>
        <v>7083</v>
      </c>
      <c r="E9" s="46"/>
      <c r="F9" s="59"/>
      <c r="G9" s="49"/>
      <c r="H9" s="28"/>
      <c r="I9" s="28"/>
      <c r="J9" s="28"/>
      <c r="K9" s="28"/>
      <c r="L9" s="28"/>
      <c r="M9" s="27"/>
      <c r="N9" s="50"/>
      <c r="O9" s="76"/>
      <c r="P9" s="76"/>
      <c r="Q9" s="76"/>
      <c r="R9" s="76"/>
      <c r="S9" s="76"/>
      <c r="T9" s="76"/>
      <c r="U9" s="76"/>
      <c r="V9" s="76"/>
      <c r="W9" s="28"/>
      <c r="X9" s="28"/>
      <c r="Y9" s="28"/>
      <c r="Z9" s="28"/>
    </row>
    <row r="10" spans="1:26" ht="12.75" customHeight="1">
      <c r="A10" s="42" t="s">
        <v>258</v>
      </c>
      <c r="B10" s="43">
        <f t="shared" ref="B10:D10" si="1">SUM(B6:B9)</f>
        <v>437494</v>
      </c>
      <c r="C10" s="43">
        <f t="shared" si="1"/>
        <v>180759</v>
      </c>
      <c r="D10" s="43">
        <f t="shared" si="1"/>
        <v>618253</v>
      </c>
      <c r="E10" s="46"/>
      <c r="F10" s="114"/>
      <c r="G10" s="49"/>
      <c r="H10" s="28"/>
      <c r="I10" s="28"/>
      <c r="J10" s="28"/>
      <c r="K10" s="28"/>
      <c r="L10" s="28"/>
      <c r="M10" s="27"/>
      <c r="N10" s="50"/>
      <c r="O10" s="76"/>
      <c r="P10" s="76"/>
      <c r="Q10" s="76"/>
      <c r="R10" s="76"/>
      <c r="S10" s="76"/>
      <c r="T10" s="28"/>
      <c r="U10" s="28"/>
      <c r="V10" s="28"/>
      <c r="W10" s="28"/>
      <c r="X10" s="28"/>
      <c r="Y10" s="28"/>
      <c r="Z10" s="28"/>
    </row>
    <row r="11" spans="1:26" ht="12.75" customHeight="1">
      <c r="A11" s="28"/>
      <c r="B11" s="46"/>
      <c r="C11" s="46"/>
      <c r="D11" s="46"/>
      <c r="E11" s="27"/>
      <c r="F11" s="46"/>
      <c r="G11" s="49"/>
      <c r="H11" s="28"/>
      <c r="I11" s="28"/>
      <c r="J11" s="28"/>
      <c r="K11" s="28"/>
      <c r="L11" s="28"/>
      <c r="M11" s="27"/>
      <c r="N11" s="50"/>
      <c r="O11" s="76"/>
      <c r="P11" s="76"/>
      <c r="Q11" s="76"/>
      <c r="R11" s="76"/>
      <c r="S11" s="76"/>
      <c r="T11" s="28"/>
      <c r="U11" s="28"/>
      <c r="V11" s="28"/>
      <c r="W11" s="28"/>
      <c r="X11" s="28"/>
      <c r="Y11" s="28"/>
      <c r="Z11" s="28"/>
    </row>
    <row r="12" spans="1:26" ht="12.75" customHeight="1">
      <c r="A12" s="28"/>
      <c r="B12" s="27"/>
      <c r="C12" s="27"/>
      <c r="D12" s="27"/>
      <c r="E12" s="27"/>
      <c r="F12" s="27"/>
      <c r="G12" s="49"/>
      <c r="H12" s="28"/>
      <c r="I12" s="28"/>
      <c r="J12" s="28"/>
      <c r="K12" s="28"/>
      <c r="L12" s="28"/>
      <c r="M12" s="27"/>
      <c r="N12" s="50"/>
      <c r="O12" s="76"/>
      <c r="P12" s="76"/>
      <c r="Q12" s="76"/>
      <c r="R12" s="76"/>
      <c r="S12" s="76"/>
      <c r="T12" s="28"/>
      <c r="U12" s="28"/>
      <c r="V12" s="28"/>
      <c r="W12" s="28"/>
      <c r="X12" s="28"/>
      <c r="Y12" s="28"/>
      <c r="Z12" s="28"/>
    </row>
    <row r="13" spans="1:26" ht="12.75" customHeight="1">
      <c r="A13" s="29" t="s">
        <v>788</v>
      </c>
      <c r="B13" s="27"/>
      <c r="C13" s="27"/>
      <c r="D13" s="27"/>
      <c r="E13" s="27"/>
      <c r="F13" s="27"/>
      <c r="G13" s="49"/>
      <c r="H13" s="29" t="s">
        <v>789</v>
      </c>
      <c r="I13" s="28"/>
      <c r="J13" s="28"/>
      <c r="K13" s="28"/>
      <c r="L13" s="28"/>
      <c r="M13" s="27"/>
      <c r="N13" s="50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12.75" customHeight="1">
      <c r="A14" s="29" t="s">
        <v>790</v>
      </c>
      <c r="B14" s="27"/>
      <c r="C14" s="27"/>
      <c r="D14" s="27"/>
      <c r="E14" s="27"/>
      <c r="F14" s="27"/>
      <c r="G14" s="49"/>
      <c r="H14" s="29" t="s">
        <v>791</v>
      </c>
      <c r="I14" s="28"/>
      <c r="J14" s="28"/>
      <c r="K14" s="28"/>
      <c r="L14" s="28"/>
      <c r="M14" s="27"/>
      <c r="N14" s="50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12.75" customHeight="1">
      <c r="A15" s="56" t="s">
        <v>253</v>
      </c>
      <c r="B15" s="56" t="s">
        <v>723</v>
      </c>
      <c r="C15" s="56" t="s">
        <v>724</v>
      </c>
      <c r="D15" s="56" t="s">
        <v>689</v>
      </c>
      <c r="E15" s="56" t="s">
        <v>328</v>
      </c>
      <c r="F15" s="56" t="s">
        <v>329</v>
      </c>
      <c r="G15" s="50"/>
      <c r="H15" s="56" t="s">
        <v>253</v>
      </c>
      <c r="I15" s="56" t="s">
        <v>723</v>
      </c>
      <c r="J15" s="56" t="s">
        <v>724</v>
      </c>
      <c r="K15" s="56" t="s">
        <v>689</v>
      </c>
      <c r="L15" s="56" t="s">
        <v>328</v>
      </c>
      <c r="M15" s="56" t="s">
        <v>329</v>
      </c>
      <c r="N15" s="50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12.75" customHeight="1">
      <c r="A16" s="39" t="s">
        <v>254</v>
      </c>
      <c r="B16" s="32">
        <v>38443</v>
      </c>
      <c r="C16" s="32">
        <v>99643</v>
      </c>
      <c r="D16" s="32">
        <v>11479</v>
      </c>
      <c r="E16" s="32"/>
      <c r="F16" s="40">
        <f t="shared" ref="F16:F18" si="2">SUM(B16:E16)</f>
        <v>149565</v>
      </c>
      <c r="G16" s="57"/>
      <c r="H16" s="39" t="s">
        <v>254</v>
      </c>
      <c r="I16" s="32">
        <v>13918</v>
      </c>
      <c r="J16" s="32">
        <v>65935</v>
      </c>
      <c r="K16" s="32">
        <v>639</v>
      </c>
      <c r="L16" s="32">
        <v>3967</v>
      </c>
      <c r="M16" s="40">
        <f t="shared" ref="M16:M18" si="3">SUM(I16:L16)</f>
        <v>84459</v>
      </c>
      <c r="N16" s="57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2.75" customHeight="1">
      <c r="A17" s="31" t="s">
        <v>255</v>
      </c>
      <c r="B17" s="34">
        <v>56188</v>
      </c>
      <c r="C17" s="34">
        <v>204398</v>
      </c>
      <c r="D17" s="34">
        <v>27343</v>
      </c>
      <c r="E17" s="34"/>
      <c r="F17" s="41">
        <f t="shared" si="2"/>
        <v>287929</v>
      </c>
      <c r="G17" s="57"/>
      <c r="H17" s="31" t="s">
        <v>255</v>
      </c>
      <c r="I17" s="34">
        <v>31272</v>
      </c>
      <c r="J17" s="34">
        <v>60835</v>
      </c>
      <c r="K17" s="34">
        <v>1077</v>
      </c>
      <c r="L17" s="34">
        <v>3116</v>
      </c>
      <c r="M17" s="41">
        <f t="shared" si="3"/>
        <v>96300</v>
      </c>
      <c r="N17" s="57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2.75" customHeight="1">
      <c r="A18" s="31" t="s">
        <v>257</v>
      </c>
      <c r="B18" s="34"/>
      <c r="C18" s="34"/>
      <c r="D18" s="34"/>
      <c r="E18" s="34"/>
      <c r="F18" s="41">
        <f t="shared" si="2"/>
        <v>0</v>
      </c>
      <c r="G18" s="57"/>
      <c r="H18" s="31" t="s">
        <v>257</v>
      </c>
      <c r="I18" s="34"/>
      <c r="J18" s="34"/>
      <c r="K18" s="34"/>
      <c r="L18" s="34"/>
      <c r="M18" s="41">
        <f t="shared" si="3"/>
        <v>0</v>
      </c>
      <c r="N18" s="57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2.75" customHeight="1">
      <c r="A19" s="42" t="s">
        <v>258</v>
      </c>
      <c r="B19" s="43">
        <f t="shared" ref="B19:F19" si="4">SUM(B16:B18)</f>
        <v>94631</v>
      </c>
      <c r="C19" s="43">
        <f t="shared" si="4"/>
        <v>304041</v>
      </c>
      <c r="D19" s="43">
        <f t="shared" si="4"/>
        <v>38822</v>
      </c>
      <c r="E19" s="43">
        <f t="shared" si="4"/>
        <v>0</v>
      </c>
      <c r="F19" s="43">
        <f t="shared" si="4"/>
        <v>437494</v>
      </c>
      <c r="G19" s="57"/>
      <c r="H19" s="42" t="s">
        <v>258</v>
      </c>
      <c r="I19" s="43">
        <f t="shared" ref="I19:M19" si="5">SUM(I16:I18)</f>
        <v>45190</v>
      </c>
      <c r="J19" s="43">
        <f t="shared" si="5"/>
        <v>126770</v>
      </c>
      <c r="K19" s="43">
        <f t="shared" si="5"/>
        <v>1716</v>
      </c>
      <c r="L19" s="43">
        <f t="shared" si="5"/>
        <v>7083</v>
      </c>
      <c r="M19" s="43">
        <f t="shared" si="5"/>
        <v>180759</v>
      </c>
      <c r="N19" s="57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2.75" customHeight="1">
      <c r="A20" s="28"/>
      <c r="B20" s="46"/>
      <c r="C20" s="46"/>
      <c r="D20" s="46"/>
      <c r="E20" s="46"/>
      <c r="F20" s="46"/>
      <c r="G20" s="50"/>
      <c r="H20" s="28"/>
      <c r="I20" s="73"/>
      <c r="J20" s="73"/>
      <c r="K20" s="73"/>
      <c r="L20" s="73"/>
      <c r="M20" s="109"/>
      <c r="N20" s="50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2.75" customHeight="1">
      <c r="A21" s="28"/>
      <c r="B21" s="27"/>
      <c r="C21" s="27"/>
      <c r="D21" s="27"/>
      <c r="E21" s="27"/>
      <c r="F21" s="27"/>
      <c r="G21" s="50"/>
      <c r="H21" s="28"/>
      <c r="I21" s="27"/>
      <c r="J21" s="27"/>
      <c r="K21" s="27"/>
      <c r="L21" s="27"/>
      <c r="M21" s="28"/>
      <c r="N21" s="50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12.75" customHeight="1">
      <c r="A22" s="29" t="s">
        <v>792</v>
      </c>
      <c r="B22" s="27"/>
      <c r="C22" s="27"/>
      <c r="D22" s="27"/>
      <c r="E22" s="27"/>
      <c r="F22" s="27"/>
      <c r="G22" s="50"/>
      <c r="H22" s="29" t="s">
        <v>793</v>
      </c>
      <c r="I22" s="27"/>
      <c r="J22" s="27"/>
      <c r="K22" s="27"/>
      <c r="L22" s="27"/>
      <c r="M22" s="28"/>
      <c r="N22" s="50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12.75" customHeight="1">
      <c r="A23" s="29" t="s">
        <v>794</v>
      </c>
      <c r="B23" s="27"/>
      <c r="C23" s="27"/>
      <c r="D23" s="27"/>
      <c r="E23" s="27"/>
      <c r="F23" s="27"/>
      <c r="G23" s="50"/>
      <c r="H23" s="29" t="s">
        <v>795</v>
      </c>
      <c r="I23" s="27"/>
      <c r="J23" s="27"/>
      <c r="K23" s="27"/>
      <c r="L23" s="27"/>
      <c r="M23" s="28"/>
      <c r="N23" s="50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2.75" customHeight="1">
      <c r="A24" s="54" t="s">
        <v>261</v>
      </c>
      <c r="B24" s="56" t="s">
        <v>723</v>
      </c>
      <c r="C24" s="56" t="s">
        <v>724</v>
      </c>
      <c r="D24" s="56" t="s">
        <v>689</v>
      </c>
      <c r="E24" s="56" t="s">
        <v>328</v>
      </c>
      <c r="F24" s="56" t="s">
        <v>329</v>
      </c>
      <c r="G24" s="50"/>
      <c r="H24" s="54" t="s">
        <v>261</v>
      </c>
      <c r="I24" s="56" t="s">
        <v>723</v>
      </c>
      <c r="J24" s="56" t="s">
        <v>724</v>
      </c>
      <c r="K24" s="56" t="s">
        <v>689</v>
      </c>
      <c r="L24" s="56" t="s">
        <v>328</v>
      </c>
      <c r="M24" s="56" t="s">
        <v>329</v>
      </c>
      <c r="N24" s="50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2.75" customHeight="1">
      <c r="A25" s="39" t="s">
        <v>262</v>
      </c>
      <c r="B25" s="32">
        <v>434</v>
      </c>
      <c r="C25" s="32">
        <v>620</v>
      </c>
      <c r="D25" s="32">
        <v>34</v>
      </c>
      <c r="E25" s="32"/>
      <c r="F25" s="32">
        <f t="shared" ref="F25:F32" si="6">SUM(B25:E25)</f>
        <v>1088</v>
      </c>
      <c r="G25" s="57"/>
      <c r="H25" s="39" t="s">
        <v>262</v>
      </c>
      <c r="I25" s="32">
        <v>1</v>
      </c>
      <c r="J25" s="32">
        <v>76</v>
      </c>
      <c r="K25" s="32">
        <v>1</v>
      </c>
      <c r="L25" s="32">
        <v>2</v>
      </c>
      <c r="M25" s="32">
        <f t="shared" ref="M25:M32" si="7">SUM(I25:L25)</f>
        <v>80</v>
      </c>
      <c r="N25" s="57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2.75" customHeight="1">
      <c r="A26" s="31" t="s">
        <v>263</v>
      </c>
      <c r="B26" s="34">
        <v>3503</v>
      </c>
      <c r="C26" s="34">
        <v>15551</v>
      </c>
      <c r="D26" s="34">
        <v>1455</v>
      </c>
      <c r="E26" s="34"/>
      <c r="F26" s="34">
        <f t="shared" si="6"/>
        <v>20509</v>
      </c>
      <c r="G26" s="57"/>
      <c r="H26" s="31" t="s">
        <v>263</v>
      </c>
      <c r="I26" s="34">
        <v>169</v>
      </c>
      <c r="J26" s="34">
        <v>2557</v>
      </c>
      <c r="K26" s="34">
        <v>14</v>
      </c>
      <c r="L26" s="34">
        <v>163</v>
      </c>
      <c r="M26" s="34">
        <f t="shared" si="7"/>
        <v>2903</v>
      </c>
      <c r="N26" s="57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2.75" customHeight="1">
      <c r="A27" s="31" t="s">
        <v>264</v>
      </c>
      <c r="B27" s="34">
        <v>17287</v>
      </c>
      <c r="C27" s="34">
        <v>105634</v>
      </c>
      <c r="D27" s="34">
        <v>12394</v>
      </c>
      <c r="E27" s="34"/>
      <c r="F27" s="34">
        <f t="shared" si="6"/>
        <v>135315</v>
      </c>
      <c r="G27" s="57"/>
      <c r="H27" s="31" t="s">
        <v>264</v>
      </c>
      <c r="I27" s="34">
        <v>12477</v>
      </c>
      <c r="J27" s="34">
        <v>40707</v>
      </c>
      <c r="K27" s="34">
        <v>552</v>
      </c>
      <c r="L27" s="34">
        <v>2383</v>
      </c>
      <c r="M27" s="34">
        <f t="shared" si="7"/>
        <v>56119</v>
      </c>
      <c r="N27" s="57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2.75" customHeight="1">
      <c r="A28" s="31" t="s">
        <v>265</v>
      </c>
      <c r="B28" s="34">
        <v>18187</v>
      </c>
      <c r="C28" s="34">
        <v>83966</v>
      </c>
      <c r="D28" s="34">
        <v>10721</v>
      </c>
      <c r="E28" s="34"/>
      <c r="F28" s="34">
        <f t="shared" si="6"/>
        <v>112874</v>
      </c>
      <c r="G28" s="57"/>
      <c r="H28" s="31" t="s">
        <v>265</v>
      </c>
      <c r="I28" s="34">
        <v>15853</v>
      </c>
      <c r="J28" s="34">
        <v>40566</v>
      </c>
      <c r="K28" s="34">
        <v>584</v>
      </c>
      <c r="L28" s="34">
        <v>2228</v>
      </c>
      <c r="M28" s="34">
        <f t="shared" si="7"/>
        <v>59231</v>
      </c>
      <c r="N28" s="57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12.75" customHeight="1">
      <c r="A29" s="31" t="s">
        <v>266</v>
      </c>
      <c r="B29" s="34">
        <v>20829</v>
      </c>
      <c r="C29" s="34">
        <v>47755</v>
      </c>
      <c r="D29" s="34">
        <v>6803</v>
      </c>
      <c r="E29" s="34"/>
      <c r="F29" s="34">
        <f t="shared" si="6"/>
        <v>75387</v>
      </c>
      <c r="G29" s="57"/>
      <c r="H29" s="31" t="s">
        <v>266</v>
      </c>
      <c r="I29" s="34">
        <v>7472</v>
      </c>
      <c r="J29" s="34">
        <v>23025</v>
      </c>
      <c r="K29" s="34">
        <v>308</v>
      </c>
      <c r="L29" s="34">
        <v>1276</v>
      </c>
      <c r="M29" s="34">
        <f t="shared" si="7"/>
        <v>32081</v>
      </c>
      <c r="N29" s="57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12.75" customHeight="1">
      <c r="A30" s="31" t="s">
        <v>267</v>
      </c>
      <c r="B30" s="34">
        <v>23769</v>
      </c>
      <c r="C30" s="34">
        <v>37361</v>
      </c>
      <c r="D30" s="34">
        <v>5376</v>
      </c>
      <c r="E30" s="34"/>
      <c r="F30" s="34">
        <f t="shared" si="6"/>
        <v>66506</v>
      </c>
      <c r="G30" s="57"/>
      <c r="H30" s="31" t="s">
        <v>267</v>
      </c>
      <c r="I30" s="34">
        <v>6758</v>
      </c>
      <c r="J30" s="34">
        <v>15493</v>
      </c>
      <c r="K30" s="34">
        <v>190</v>
      </c>
      <c r="L30" s="34">
        <v>784</v>
      </c>
      <c r="M30" s="34">
        <f t="shared" si="7"/>
        <v>23225</v>
      </c>
      <c r="N30" s="57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12.75" customHeight="1">
      <c r="A31" s="31" t="s">
        <v>268</v>
      </c>
      <c r="B31" s="34">
        <v>10622</v>
      </c>
      <c r="C31" s="34">
        <v>13154</v>
      </c>
      <c r="D31" s="34">
        <v>2039</v>
      </c>
      <c r="E31" s="34"/>
      <c r="F31" s="34">
        <f t="shared" si="6"/>
        <v>25815</v>
      </c>
      <c r="G31" s="57"/>
      <c r="H31" s="31" t="s">
        <v>268</v>
      </c>
      <c r="I31" s="34">
        <v>2460</v>
      </c>
      <c r="J31" s="34">
        <v>4346</v>
      </c>
      <c r="K31" s="34">
        <v>67</v>
      </c>
      <c r="L31" s="34">
        <v>247</v>
      </c>
      <c r="M31" s="34">
        <f t="shared" si="7"/>
        <v>7120</v>
      </c>
      <c r="N31" s="57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2.75" customHeight="1">
      <c r="A32" s="31" t="s">
        <v>257</v>
      </c>
      <c r="B32" s="34"/>
      <c r="C32" s="34"/>
      <c r="D32" s="34"/>
      <c r="E32" s="34"/>
      <c r="F32" s="34">
        <f t="shared" si="6"/>
        <v>0</v>
      </c>
      <c r="G32" s="57"/>
      <c r="H32" s="31" t="s">
        <v>257</v>
      </c>
      <c r="I32" s="34"/>
      <c r="J32" s="34"/>
      <c r="K32" s="34"/>
      <c r="L32" s="34"/>
      <c r="M32" s="34">
        <f t="shared" si="7"/>
        <v>0</v>
      </c>
      <c r="N32" s="57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2.75" customHeight="1">
      <c r="A33" s="42" t="s">
        <v>258</v>
      </c>
      <c r="B33" s="43">
        <f t="shared" ref="B33:F33" si="8">SUM(B25:B32)</f>
        <v>94631</v>
      </c>
      <c r="C33" s="43">
        <f t="shared" si="8"/>
        <v>304041</v>
      </c>
      <c r="D33" s="43">
        <f t="shared" si="8"/>
        <v>38822</v>
      </c>
      <c r="E33" s="43">
        <f t="shared" si="8"/>
        <v>0</v>
      </c>
      <c r="F33" s="43">
        <f t="shared" si="8"/>
        <v>437494</v>
      </c>
      <c r="G33" s="57"/>
      <c r="H33" s="42" t="s">
        <v>258</v>
      </c>
      <c r="I33" s="43">
        <f t="shared" ref="I33:M33" si="9">SUM(I25:I32)</f>
        <v>45190</v>
      </c>
      <c r="J33" s="43">
        <f t="shared" si="9"/>
        <v>126770</v>
      </c>
      <c r="K33" s="43">
        <f t="shared" si="9"/>
        <v>1716</v>
      </c>
      <c r="L33" s="43">
        <f t="shared" si="9"/>
        <v>7083</v>
      </c>
      <c r="M33" s="43">
        <f t="shared" si="9"/>
        <v>180759</v>
      </c>
      <c r="N33" s="57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2.75" customHeight="1">
      <c r="A34" s="28"/>
      <c r="B34" s="46"/>
      <c r="C34" s="49"/>
      <c r="D34" s="49"/>
      <c r="E34" s="49"/>
      <c r="F34" s="49"/>
      <c r="G34" s="50"/>
      <c r="H34" s="28"/>
      <c r="I34" s="46"/>
      <c r="J34" s="49"/>
      <c r="K34" s="49"/>
      <c r="L34" s="49"/>
      <c r="M34" s="49"/>
      <c r="N34" s="50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2.75" customHeight="1">
      <c r="A35" s="28"/>
      <c r="B35" s="27"/>
      <c r="C35" s="27"/>
      <c r="D35" s="27"/>
      <c r="E35" s="28"/>
      <c r="F35" s="27"/>
      <c r="G35" s="50"/>
      <c r="H35" s="28"/>
      <c r="I35" s="27"/>
      <c r="J35" s="27"/>
      <c r="K35" s="27"/>
      <c r="L35" s="27"/>
      <c r="M35" s="28"/>
      <c r="N35" s="50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2.75" customHeight="1">
      <c r="A36" s="29" t="s">
        <v>796</v>
      </c>
      <c r="B36" s="27"/>
      <c r="C36" s="27"/>
      <c r="D36" s="27"/>
      <c r="E36" s="28"/>
      <c r="F36" s="27"/>
      <c r="G36" s="50"/>
      <c r="H36" s="29" t="s">
        <v>797</v>
      </c>
      <c r="I36" s="27"/>
      <c r="J36" s="27"/>
      <c r="K36" s="27"/>
      <c r="L36" s="27"/>
      <c r="M36" s="28"/>
      <c r="N36" s="50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2.75" customHeight="1">
      <c r="A37" s="29" t="s">
        <v>798</v>
      </c>
      <c r="B37" s="27"/>
      <c r="C37" s="27"/>
      <c r="D37" s="27"/>
      <c r="E37" s="28"/>
      <c r="F37" s="27"/>
      <c r="G37" s="50"/>
      <c r="H37" s="29" t="s">
        <v>799</v>
      </c>
      <c r="I37" s="27"/>
      <c r="J37" s="27"/>
      <c r="K37" s="27"/>
      <c r="L37" s="27"/>
      <c r="M37" s="28"/>
      <c r="N37" s="50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2.75" customHeight="1">
      <c r="A38" s="30" t="s">
        <v>519</v>
      </c>
      <c r="B38" s="56" t="s">
        <v>723</v>
      </c>
      <c r="C38" s="56" t="s">
        <v>724</v>
      </c>
      <c r="D38" s="56" t="s">
        <v>689</v>
      </c>
      <c r="E38" s="56" t="s">
        <v>328</v>
      </c>
      <c r="F38" s="56" t="s">
        <v>329</v>
      </c>
      <c r="G38" s="50"/>
      <c r="H38" s="30" t="s">
        <v>519</v>
      </c>
      <c r="I38" s="56" t="s">
        <v>723</v>
      </c>
      <c r="J38" s="56" t="s">
        <v>724</v>
      </c>
      <c r="K38" s="56" t="s">
        <v>689</v>
      </c>
      <c r="L38" s="56" t="s">
        <v>328</v>
      </c>
      <c r="M38" s="56" t="s">
        <v>329</v>
      </c>
      <c r="N38" s="50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2.75" customHeight="1">
      <c r="A39" s="52" t="s">
        <v>520</v>
      </c>
      <c r="B39" s="110">
        <v>29336</v>
      </c>
      <c r="C39" s="110">
        <v>237111</v>
      </c>
      <c r="D39" s="110">
        <v>31199</v>
      </c>
      <c r="E39" s="110"/>
      <c r="F39" s="32">
        <f t="shared" ref="F39:F51" si="10">SUM(B39:E39)</f>
        <v>297646</v>
      </c>
      <c r="G39" s="57"/>
      <c r="H39" s="52" t="s">
        <v>520</v>
      </c>
      <c r="I39" s="32">
        <v>27863</v>
      </c>
      <c r="J39" s="32">
        <v>71514</v>
      </c>
      <c r="K39" s="32">
        <v>786</v>
      </c>
      <c r="L39" s="32">
        <v>1345</v>
      </c>
      <c r="M39" s="32">
        <f t="shared" ref="M39:M51" si="11">SUM(I39:L39)</f>
        <v>101508</v>
      </c>
      <c r="N39" s="57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2.75" customHeight="1">
      <c r="A40" s="52" t="s">
        <v>521</v>
      </c>
      <c r="B40" s="111">
        <v>24884</v>
      </c>
      <c r="C40" s="111">
        <v>36444</v>
      </c>
      <c r="D40" s="111">
        <v>4333</v>
      </c>
      <c r="E40" s="111"/>
      <c r="F40" s="34">
        <f t="shared" si="10"/>
        <v>65661</v>
      </c>
      <c r="G40" s="57"/>
      <c r="H40" s="52" t="s">
        <v>521</v>
      </c>
      <c r="I40" s="34">
        <v>4230</v>
      </c>
      <c r="J40" s="34">
        <v>15110</v>
      </c>
      <c r="K40" s="34">
        <v>196</v>
      </c>
      <c r="L40" s="34">
        <v>593</v>
      </c>
      <c r="M40" s="34">
        <f t="shared" si="11"/>
        <v>20129</v>
      </c>
      <c r="N40" s="57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2.75" customHeight="1">
      <c r="A41" s="52" t="s">
        <v>522</v>
      </c>
      <c r="B41" s="111">
        <v>1961</v>
      </c>
      <c r="C41" s="111">
        <v>3186</v>
      </c>
      <c r="D41" s="111">
        <v>389</v>
      </c>
      <c r="E41" s="111"/>
      <c r="F41" s="34">
        <f t="shared" si="10"/>
        <v>5536</v>
      </c>
      <c r="G41" s="57"/>
      <c r="H41" s="52" t="s">
        <v>522</v>
      </c>
      <c r="I41" s="34">
        <v>2449</v>
      </c>
      <c r="J41" s="34">
        <v>5912</v>
      </c>
      <c r="K41" s="34">
        <v>109</v>
      </c>
      <c r="L41" s="34">
        <v>978</v>
      </c>
      <c r="M41" s="34">
        <f t="shared" si="11"/>
        <v>9448</v>
      </c>
      <c r="N41" s="57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2.75" customHeight="1">
      <c r="A42" s="52" t="s">
        <v>537</v>
      </c>
      <c r="B42" s="111">
        <v>5621</v>
      </c>
      <c r="C42" s="111">
        <v>4282</v>
      </c>
      <c r="D42" s="111">
        <v>447</v>
      </c>
      <c r="E42" s="111"/>
      <c r="F42" s="34">
        <f t="shared" si="10"/>
        <v>10350</v>
      </c>
      <c r="G42" s="57"/>
      <c r="H42" s="52" t="s">
        <v>537</v>
      </c>
      <c r="I42" s="34">
        <v>1210</v>
      </c>
      <c r="J42" s="34">
        <v>4790</v>
      </c>
      <c r="K42" s="34">
        <v>124</v>
      </c>
      <c r="L42" s="34">
        <v>336</v>
      </c>
      <c r="M42" s="34">
        <f t="shared" si="11"/>
        <v>6460</v>
      </c>
      <c r="N42" s="57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2.75" customHeight="1">
      <c r="A43" s="52" t="s">
        <v>524</v>
      </c>
      <c r="B43" s="111">
        <v>850</v>
      </c>
      <c r="C43" s="111">
        <v>853</v>
      </c>
      <c r="D43" s="111">
        <v>149</v>
      </c>
      <c r="E43" s="111"/>
      <c r="F43" s="34">
        <f t="shared" si="10"/>
        <v>1852</v>
      </c>
      <c r="G43" s="57"/>
      <c r="H43" s="52" t="s">
        <v>524</v>
      </c>
      <c r="I43" s="34">
        <v>937</v>
      </c>
      <c r="J43" s="34">
        <v>2025</v>
      </c>
      <c r="K43" s="34">
        <v>26</v>
      </c>
      <c r="L43" s="34">
        <v>188</v>
      </c>
      <c r="M43" s="34">
        <f t="shared" si="11"/>
        <v>3176</v>
      </c>
      <c r="N43" s="57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2.75" customHeight="1">
      <c r="A44" s="52" t="s">
        <v>525</v>
      </c>
      <c r="B44" s="111">
        <v>1651</v>
      </c>
      <c r="C44" s="111">
        <v>1757</v>
      </c>
      <c r="D44" s="111">
        <v>300</v>
      </c>
      <c r="E44" s="111"/>
      <c r="F44" s="34">
        <f t="shared" si="10"/>
        <v>3708</v>
      </c>
      <c r="G44" s="57"/>
      <c r="H44" s="52" t="s">
        <v>525</v>
      </c>
      <c r="I44" s="34">
        <v>1103</v>
      </c>
      <c r="J44" s="34">
        <v>2391</v>
      </c>
      <c r="K44" s="34">
        <v>41</v>
      </c>
      <c r="L44" s="34">
        <v>500</v>
      </c>
      <c r="M44" s="34">
        <f t="shared" si="11"/>
        <v>4035</v>
      </c>
      <c r="N44" s="57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2.75" customHeight="1">
      <c r="A45" s="52" t="s">
        <v>526</v>
      </c>
      <c r="B45" s="111">
        <v>414</v>
      </c>
      <c r="C45" s="111">
        <v>972</v>
      </c>
      <c r="D45" s="111">
        <v>109</v>
      </c>
      <c r="E45" s="111"/>
      <c r="F45" s="34">
        <f t="shared" si="10"/>
        <v>1495</v>
      </c>
      <c r="G45" s="57"/>
      <c r="H45" s="52" t="s">
        <v>526</v>
      </c>
      <c r="I45" s="34">
        <v>611</v>
      </c>
      <c r="J45" s="34">
        <v>1216</v>
      </c>
      <c r="K45" s="34">
        <v>70</v>
      </c>
      <c r="L45" s="34">
        <v>73</v>
      </c>
      <c r="M45" s="34">
        <f t="shared" si="11"/>
        <v>1970</v>
      </c>
      <c r="N45" s="57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2.75" customHeight="1">
      <c r="A46" s="52" t="s">
        <v>538</v>
      </c>
      <c r="B46" s="111">
        <v>1214</v>
      </c>
      <c r="C46" s="111">
        <v>1797</v>
      </c>
      <c r="D46" s="111">
        <v>187</v>
      </c>
      <c r="E46" s="111"/>
      <c r="F46" s="34">
        <f t="shared" si="10"/>
        <v>3198</v>
      </c>
      <c r="G46" s="57"/>
      <c r="H46" s="52" t="s">
        <v>538</v>
      </c>
      <c r="I46" s="34">
        <v>523</v>
      </c>
      <c r="J46" s="34">
        <v>1371</v>
      </c>
      <c r="K46" s="34">
        <v>29</v>
      </c>
      <c r="L46" s="34">
        <v>175</v>
      </c>
      <c r="M46" s="34">
        <f t="shared" si="11"/>
        <v>2098</v>
      </c>
      <c r="N46" s="57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2.75" customHeight="1">
      <c r="A47" s="52" t="s">
        <v>528</v>
      </c>
      <c r="B47" s="111">
        <v>2627</v>
      </c>
      <c r="C47" s="111">
        <v>854</v>
      </c>
      <c r="D47" s="111">
        <v>152</v>
      </c>
      <c r="E47" s="111"/>
      <c r="F47" s="34">
        <f t="shared" si="10"/>
        <v>3633</v>
      </c>
      <c r="G47" s="57"/>
      <c r="H47" s="52" t="s">
        <v>528</v>
      </c>
      <c r="I47" s="34">
        <v>507</v>
      </c>
      <c r="J47" s="34">
        <v>2258</v>
      </c>
      <c r="K47" s="34">
        <v>46</v>
      </c>
      <c r="L47" s="34">
        <v>117</v>
      </c>
      <c r="M47" s="34">
        <f t="shared" si="11"/>
        <v>2928</v>
      </c>
      <c r="N47" s="57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2.75" customHeight="1">
      <c r="A48" s="52" t="s">
        <v>529</v>
      </c>
      <c r="B48" s="111">
        <v>4363</v>
      </c>
      <c r="C48" s="111">
        <v>2233</v>
      </c>
      <c r="D48" s="111">
        <v>287</v>
      </c>
      <c r="E48" s="111"/>
      <c r="F48" s="34">
        <f t="shared" si="10"/>
        <v>6883</v>
      </c>
      <c r="G48" s="57"/>
      <c r="H48" s="52" t="s">
        <v>529</v>
      </c>
      <c r="I48" s="34">
        <v>413</v>
      </c>
      <c r="J48" s="34">
        <v>1724</v>
      </c>
      <c r="K48" s="34">
        <v>20</v>
      </c>
      <c r="L48" s="34">
        <v>132</v>
      </c>
      <c r="M48" s="34">
        <f t="shared" si="11"/>
        <v>2289</v>
      </c>
      <c r="N48" s="57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2.75" customHeight="1">
      <c r="A49" s="52" t="s">
        <v>800</v>
      </c>
      <c r="B49" s="111">
        <v>13900</v>
      </c>
      <c r="C49" s="111">
        <v>2791</v>
      </c>
      <c r="D49" s="111">
        <v>63</v>
      </c>
      <c r="E49" s="111"/>
      <c r="F49" s="34">
        <f t="shared" si="10"/>
        <v>16754</v>
      </c>
      <c r="G49" s="57"/>
      <c r="H49" s="52" t="s">
        <v>801</v>
      </c>
      <c r="I49" s="34">
        <v>2551</v>
      </c>
      <c r="J49" s="34">
        <v>10486</v>
      </c>
      <c r="K49" s="34">
        <v>112</v>
      </c>
      <c r="L49" s="34">
        <v>2162</v>
      </c>
      <c r="M49" s="34">
        <f t="shared" si="11"/>
        <v>15311</v>
      </c>
      <c r="N49" s="57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2.75" customHeight="1">
      <c r="A50" s="52" t="s">
        <v>531</v>
      </c>
      <c r="B50" s="111">
        <v>7810</v>
      </c>
      <c r="C50" s="111">
        <v>11761</v>
      </c>
      <c r="D50" s="111">
        <v>1207</v>
      </c>
      <c r="E50" s="111"/>
      <c r="F50" s="34">
        <f t="shared" si="10"/>
        <v>20778</v>
      </c>
      <c r="G50" s="57"/>
      <c r="H50" s="52" t="s">
        <v>531</v>
      </c>
      <c r="I50" s="34">
        <v>2787</v>
      </c>
      <c r="J50" s="34">
        <v>7957</v>
      </c>
      <c r="K50" s="34">
        <v>157</v>
      </c>
      <c r="L50" s="34">
        <v>484</v>
      </c>
      <c r="M50" s="34">
        <f t="shared" si="11"/>
        <v>11385</v>
      </c>
      <c r="N50" s="57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2.75" customHeight="1">
      <c r="A51" s="31" t="s">
        <v>257</v>
      </c>
      <c r="B51" s="111"/>
      <c r="C51" s="111"/>
      <c r="D51" s="111"/>
      <c r="E51" s="111"/>
      <c r="F51" s="34">
        <f t="shared" si="10"/>
        <v>0</v>
      </c>
      <c r="G51" s="57"/>
      <c r="H51" s="31" t="s">
        <v>257</v>
      </c>
      <c r="I51" s="34">
        <v>6</v>
      </c>
      <c r="J51" s="34">
        <v>16</v>
      </c>
      <c r="K51" s="34">
        <v>0</v>
      </c>
      <c r="L51" s="34">
        <v>0</v>
      </c>
      <c r="M51" s="34">
        <f t="shared" si="11"/>
        <v>22</v>
      </c>
      <c r="N51" s="57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2.75" customHeight="1">
      <c r="A52" s="42" t="s">
        <v>258</v>
      </c>
      <c r="B52" s="115">
        <f t="shared" ref="B52:F52" si="12">SUM(B39:B51)</f>
        <v>94631</v>
      </c>
      <c r="C52" s="115">
        <f t="shared" si="12"/>
        <v>304041</v>
      </c>
      <c r="D52" s="115">
        <f t="shared" si="12"/>
        <v>38822</v>
      </c>
      <c r="E52" s="115">
        <f t="shared" si="12"/>
        <v>0</v>
      </c>
      <c r="F52" s="43">
        <f t="shared" si="12"/>
        <v>437494</v>
      </c>
      <c r="G52" s="57"/>
      <c r="H52" s="42" t="s">
        <v>258</v>
      </c>
      <c r="I52" s="43">
        <f t="shared" ref="I52:M52" si="13">SUM(I39:I51)</f>
        <v>45190</v>
      </c>
      <c r="J52" s="43">
        <f t="shared" si="13"/>
        <v>126770</v>
      </c>
      <c r="K52" s="43">
        <f t="shared" si="13"/>
        <v>1716</v>
      </c>
      <c r="L52" s="43">
        <f t="shared" si="13"/>
        <v>7083</v>
      </c>
      <c r="M52" s="43">
        <f t="shared" si="13"/>
        <v>180759</v>
      </c>
      <c r="N52" s="57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2.75" customHeight="1">
      <c r="A53" s="28" t="s">
        <v>532</v>
      </c>
      <c r="B53" s="46"/>
      <c r="C53" s="46"/>
      <c r="D53" s="46"/>
      <c r="E53" s="46"/>
      <c r="F53" s="46"/>
      <c r="G53" s="50"/>
      <c r="H53" s="28" t="s">
        <v>532</v>
      </c>
      <c r="I53" s="46"/>
      <c r="J53" s="46"/>
      <c r="K53" s="46"/>
      <c r="L53" s="46"/>
      <c r="M53" s="49"/>
      <c r="N53" s="50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2.75" customHeight="1">
      <c r="A54" s="28"/>
      <c r="B54" s="27"/>
      <c r="C54" s="27"/>
      <c r="D54" s="27"/>
      <c r="E54" s="27"/>
      <c r="F54" s="27"/>
      <c r="G54" s="50"/>
      <c r="H54" s="28"/>
      <c r="I54" s="27"/>
      <c r="J54" s="27"/>
      <c r="K54" s="27"/>
      <c r="L54" s="27"/>
      <c r="M54" s="28"/>
      <c r="N54" s="50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2.75" customHeight="1">
      <c r="A55" s="29" t="s">
        <v>802</v>
      </c>
      <c r="B55" s="27"/>
      <c r="C55" s="27"/>
      <c r="D55" s="27"/>
      <c r="E55" s="27"/>
      <c r="F55" s="27"/>
      <c r="G55" s="50"/>
      <c r="H55" s="28"/>
      <c r="I55" s="27"/>
      <c r="J55" s="27"/>
      <c r="K55" s="27"/>
      <c r="L55" s="27"/>
      <c r="M55" s="27"/>
      <c r="N55" s="50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2.75" customHeight="1">
      <c r="A56" s="29" t="s">
        <v>803</v>
      </c>
      <c r="B56" s="27"/>
      <c r="C56" s="27"/>
      <c r="D56" s="27"/>
      <c r="E56" s="27"/>
      <c r="F56" s="27"/>
      <c r="G56" s="50"/>
      <c r="H56" s="29"/>
      <c r="I56" s="27"/>
      <c r="J56" s="27"/>
      <c r="K56" s="27"/>
      <c r="L56" s="27"/>
      <c r="M56" s="27"/>
      <c r="N56" s="50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2.75" customHeight="1">
      <c r="A57" s="30" t="s">
        <v>368</v>
      </c>
      <c r="B57" s="30" t="s">
        <v>804</v>
      </c>
      <c r="C57" s="30" t="s">
        <v>249</v>
      </c>
      <c r="D57" s="30" t="s">
        <v>250</v>
      </c>
      <c r="E57" s="29"/>
      <c r="F57" s="27"/>
      <c r="G57" s="50"/>
      <c r="H57" s="82"/>
      <c r="I57" s="82"/>
      <c r="J57" s="82"/>
      <c r="K57" s="82"/>
      <c r="L57" s="82"/>
      <c r="M57" s="82"/>
      <c r="N57" s="50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2.75" customHeight="1">
      <c r="A58" s="31" t="s">
        <v>369</v>
      </c>
      <c r="B58" s="32">
        <v>2225460</v>
      </c>
      <c r="C58" s="32">
        <v>767333</v>
      </c>
      <c r="D58" s="32">
        <f t="shared" ref="D58:D61" si="14">SUM(B58:C58)</f>
        <v>2992793</v>
      </c>
      <c r="E58" s="57"/>
      <c r="F58" s="27"/>
      <c r="G58" s="28"/>
      <c r="H58" s="61"/>
      <c r="I58" s="59"/>
      <c r="J58" s="59"/>
      <c r="K58" s="59"/>
      <c r="L58" s="59"/>
      <c r="M58" s="59"/>
      <c r="N58" s="50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2.75" customHeight="1">
      <c r="A59" s="31" t="s">
        <v>370</v>
      </c>
      <c r="B59" s="34">
        <v>6804220</v>
      </c>
      <c r="C59" s="34">
        <v>2272975</v>
      </c>
      <c r="D59" s="34">
        <f t="shared" si="14"/>
        <v>9077195</v>
      </c>
      <c r="E59" s="57"/>
      <c r="F59" s="27"/>
      <c r="G59" s="28"/>
      <c r="H59" s="61"/>
      <c r="I59" s="59"/>
      <c r="J59" s="59"/>
      <c r="K59" s="59"/>
      <c r="L59" s="59"/>
      <c r="M59" s="59"/>
      <c r="N59" s="50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2.75" customHeight="1">
      <c r="A60" s="31" t="s">
        <v>273</v>
      </c>
      <c r="B60" s="34">
        <v>828181</v>
      </c>
      <c r="C60" s="34">
        <v>31467</v>
      </c>
      <c r="D60" s="34">
        <f t="shared" si="14"/>
        <v>859648</v>
      </c>
      <c r="E60" s="57"/>
      <c r="F60" s="27"/>
      <c r="G60" s="28"/>
      <c r="H60" s="61"/>
      <c r="I60" s="59"/>
      <c r="J60" s="59"/>
      <c r="K60" s="59"/>
      <c r="L60" s="59"/>
      <c r="M60" s="59"/>
      <c r="N60" s="50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2.75" customHeight="1">
      <c r="A61" s="31" t="s">
        <v>257</v>
      </c>
      <c r="B61" s="34"/>
      <c r="C61" s="34">
        <v>66752</v>
      </c>
      <c r="D61" s="34">
        <f t="shared" si="14"/>
        <v>66752</v>
      </c>
      <c r="E61" s="57"/>
      <c r="F61" s="27"/>
      <c r="G61" s="28"/>
      <c r="H61" s="61"/>
      <c r="I61" s="59"/>
      <c r="J61" s="59"/>
      <c r="K61" s="59"/>
      <c r="L61" s="59"/>
      <c r="M61" s="59"/>
      <c r="N61" s="50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2.75" customHeight="1">
      <c r="A62" s="42" t="s">
        <v>258</v>
      </c>
      <c r="B62" s="43">
        <f t="shared" ref="B62:D62" si="15">SUM(B58:B61)</f>
        <v>9857861</v>
      </c>
      <c r="C62" s="43">
        <f t="shared" si="15"/>
        <v>3138527</v>
      </c>
      <c r="D62" s="43">
        <f t="shared" si="15"/>
        <v>12996388</v>
      </c>
      <c r="E62" s="57"/>
      <c r="F62" s="27"/>
      <c r="G62" s="28"/>
      <c r="H62" s="83"/>
      <c r="I62" s="59"/>
      <c r="J62" s="59"/>
      <c r="K62" s="59"/>
      <c r="L62" s="59"/>
      <c r="M62" s="59"/>
      <c r="N62" s="50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2.75" customHeight="1">
      <c r="A63" s="28"/>
      <c r="B63" s="46"/>
      <c r="C63" s="46"/>
      <c r="D63" s="46"/>
      <c r="E63" s="46"/>
      <c r="F63" s="27"/>
      <c r="G63" s="50"/>
      <c r="H63" s="28"/>
      <c r="I63" s="27"/>
      <c r="J63" s="27"/>
      <c r="K63" s="27"/>
      <c r="L63" s="27"/>
      <c r="M63" s="27"/>
      <c r="N63" s="50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2.75" customHeight="1">
      <c r="A64" s="28"/>
      <c r="B64" s="27"/>
      <c r="C64" s="27"/>
      <c r="D64" s="27"/>
      <c r="E64" s="27"/>
      <c r="F64" s="27"/>
      <c r="G64" s="50"/>
      <c r="H64" s="28"/>
      <c r="I64" s="27"/>
      <c r="J64" s="27"/>
      <c r="K64" s="27"/>
      <c r="L64" s="27"/>
      <c r="M64" s="28"/>
      <c r="N64" s="50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2.75" customHeight="1">
      <c r="A65" s="29" t="s">
        <v>805</v>
      </c>
      <c r="B65" s="27"/>
      <c r="C65" s="27"/>
      <c r="D65" s="27"/>
      <c r="E65" s="27"/>
      <c r="F65" s="27"/>
      <c r="G65" s="50"/>
      <c r="H65" s="29" t="s">
        <v>806</v>
      </c>
      <c r="I65" s="27"/>
      <c r="J65" s="27"/>
      <c r="K65" s="27"/>
      <c r="L65" s="27"/>
      <c r="M65" s="28"/>
      <c r="N65" s="50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2.75" customHeight="1">
      <c r="A66" s="29" t="s">
        <v>807</v>
      </c>
      <c r="B66" s="27"/>
      <c r="C66" s="27"/>
      <c r="D66" s="27"/>
      <c r="E66" s="27"/>
      <c r="F66" s="27"/>
      <c r="G66" s="50"/>
      <c r="H66" s="29" t="s">
        <v>808</v>
      </c>
      <c r="I66" s="27"/>
      <c r="J66" s="27"/>
      <c r="K66" s="27"/>
      <c r="L66" s="27"/>
      <c r="M66" s="28"/>
      <c r="N66" s="50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2.75" customHeight="1">
      <c r="A67" s="56" t="s">
        <v>253</v>
      </c>
      <c r="B67" s="56" t="s">
        <v>723</v>
      </c>
      <c r="C67" s="56" t="s">
        <v>724</v>
      </c>
      <c r="D67" s="56" t="s">
        <v>689</v>
      </c>
      <c r="E67" s="56" t="s">
        <v>328</v>
      </c>
      <c r="F67" s="56" t="s">
        <v>329</v>
      </c>
      <c r="G67" s="49"/>
      <c r="H67" s="56" t="s">
        <v>253</v>
      </c>
      <c r="I67" s="56" t="s">
        <v>723</v>
      </c>
      <c r="J67" s="56" t="s">
        <v>724</v>
      </c>
      <c r="K67" s="56" t="s">
        <v>689</v>
      </c>
      <c r="L67" s="56" t="s">
        <v>328</v>
      </c>
      <c r="M67" s="56" t="s">
        <v>329</v>
      </c>
      <c r="N67" s="50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2.75" customHeight="1">
      <c r="A68" s="39" t="s">
        <v>254</v>
      </c>
      <c r="B68" s="32">
        <v>924865</v>
      </c>
      <c r="C68" s="32">
        <v>2250725</v>
      </c>
      <c r="D68" s="32">
        <v>243761</v>
      </c>
      <c r="E68" s="32"/>
      <c r="F68" s="40">
        <f t="shared" ref="F68:F70" si="16">SUM(B68:E68)</f>
        <v>3419351</v>
      </c>
      <c r="G68" s="46"/>
      <c r="H68" s="39" t="s">
        <v>254</v>
      </c>
      <c r="I68" s="32">
        <v>223933</v>
      </c>
      <c r="J68" s="32">
        <v>1147221</v>
      </c>
      <c r="K68" s="32">
        <v>12667</v>
      </c>
      <c r="L68" s="32">
        <v>38105</v>
      </c>
      <c r="M68" s="40">
        <f t="shared" ref="M68:M70" si="17">SUM(I68:L68)</f>
        <v>1421926</v>
      </c>
      <c r="N68" s="57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2.75" customHeight="1">
      <c r="A69" s="31" t="s">
        <v>255</v>
      </c>
      <c r="B69" s="34">
        <v>1300595</v>
      </c>
      <c r="C69" s="34">
        <v>4553495</v>
      </c>
      <c r="D69" s="34">
        <v>584420</v>
      </c>
      <c r="E69" s="34"/>
      <c r="F69" s="41">
        <f t="shared" si="16"/>
        <v>6438510</v>
      </c>
      <c r="G69" s="46"/>
      <c r="H69" s="31" t="s">
        <v>255</v>
      </c>
      <c r="I69" s="34">
        <v>543400</v>
      </c>
      <c r="J69" s="34">
        <v>1125754</v>
      </c>
      <c r="K69" s="34">
        <v>18800</v>
      </c>
      <c r="L69" s="34">
        <v>28647</v>
      </c>
      <c r="M69" s="41">
        <f t="shared" si="17"/>
        <v>1716601</v>
      </c>
      <c r="N69" s="57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2.75" customHeight="1">
      <c r="A70" s="31" t="s">
        <v>257</v>
      </c>
      <c r="B70" s="34"/>
      <c r="C70" s="34"/>
      <c r="D70" s="34"/>
      <c r="E70" s="34"/>
      <c r="F70" s="41">
        <f t="shared" si="16"/>
        <v>0</v>
      </c>
      <c r="G70" s="46"/>
      <c r="H70" s="31" t="s">
        <v>257</v>
      </c>
      <c r="I70" s="34"/>
      <c r="J70" s="34"/>
      <c r="K70" s="34"/>
      <c r="L70" s="34"/>
      <c r="M70" s="41">
        <f t="shared" si="17"/>
        <v>0</v>
      </c>
      <c r="N70" s="57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2.75" customHeight="1">
      <c r="A71" s="42" t="s">
        <v>258</v>
      </c>
      <c r="B71" s="43">
        <f t="shared" ref="B71:F71" si="18">SUM(B68:B70)</f>
        <v>2225460</v>
      </c>
      <c r="C71" s="43">
        <f t="shared" si="18"/>
        <v>6804220</v>
      </c>
      <c r="D71" s="43">
        <f t="shared" si="18"/>
        <v>828181</v>
      </c>
      <c r="E71" s="43">
        <f t="shared" si="18"/>
        <v>0</v>
      </c>
      <c r="F71" s="43">
        <f t="shared" si="18"/>
        <v>9857861</v>
      </c>
      <c r="G71" s="46"/>
      <c r="H71" s="42" t="s">
        <v>258</v>
      </c>
      <c r="I71" s="43">
        <f t="shared" ref="I71:M71" si="19">SUM(I68:I70)</f>
        <v>767333</v>
      </c>
      <c r="J71" s="43">
        <f t="shared" si="19"/>
        <v>2272975</v>
      </c>
      <c r="K71" s="43">
        <f t="shared" si="19"/>
        <v>31467</v>
      </c>
      <c r="L71" s="43">
        <f t="shared" si="19"/>
        <v>66752</v>
      </c>
      <c r="M71" s="43">
        <f t="shared" si="19"/>
        <v>3138527</v>
      </c>
      <c r="N71" s="57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2.75" customHeight="1">
      <c r="A72" s="28"/>
      <c r="B72" s="46"/>
      <c r="C72" s="46"/>
      <c r="D72" s="46"/>
      <c r="E72" s="57"/>
      <c r="F72" s="57"/>
      <c r="G72" s="50"/>
      <c r="H72" s="27"/>
      <c r="I72" s="73"/>
      <c r="J72" s="73"/>
      <c r="K72" s="73"/>
      <c r="L72" s="73"/>
      <c r="M72" s="109"/>
      <c r="N72" s="50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12.75" customHeight="1">
      <c r="A73" s="28"/>
      <c r="B73" s="27"/>
      <c r="C73" s="27"/>
      <c r="D73" s="27"/>
      <c r="E73" s="28"/>
      <c r="F73" s="28"/>
      <c r="G73" s="50"/>
      <c r="H73" s="27"/>
      <c r="I73" s="27"/>
      <c r="J73" s="27"/>
      <c r="K73" s="27"/>
      <c r="L73" s="27"/>
      <c r="M73" s="28"/>
      <c r="N73" s="50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12.75" customHeight="1">
      <c r="A74" s="29" t="s">
        <v>809</v>
      </c>
      <c r="B74" s="27"/>
      <c r="C74" s="27"/>
      <c r="D74" s="27"/>
      <c r="E74" s="28"/>
      <c r="F74" s="28"/>
      <c r="G74" s="49"/>
      <c r="H74" s="29" t="s">
        <v>810</v>
      </c>
      <c r="I74" s="27"/>
      <c r="J74" s="27"/>
      <c r="K74" s="27"/>
      <c r="L74" s="27"/>
      <c r="M74" s="28"/>
      <c r="N74" s="50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12.75" customHeight="1">
      <c r="A75" s="29" t="s">
        <v>811</v>
      </c>
      <c r="B75" s="27"/>
      <c r="C75" s="27"/>
      <c r="D75" s="27"/>
      <c r="E75" s="28"/>
      <c r="F75" s="28"/>
      <c r="G75" s="49"/>
      <c r="H75" s="29" t="s">
        <v>812</v>
      </c>
      <c r="I75" s="27"/>
      <c r="J75" s="27"/>
      <c r="K75" s="27"/>
      <c r="L75" s="27"/>
      <c r="M75" s="28"/>
      <c r="N75" s="50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12.75" customHeight="1">
      <c r="A76" s="54" t="s">
        <v>261</v>
      </c>
      <c r="B76" s="56" t="s">
        <v>723</v>
      </c>
      <c r="C76" s="56" t="s">
        <v>724</v>
      </c>
      <c r="D76" s="56" t="s">
        <v>689</v>
      </c>
      <c r="E76" s="56" t="s">
        <v>328</v>
      </c>
      <c r="F76" s="56" t="s">
        <v>329</v>
      </c>
      <c r="G76" s="49"/>
      <c r="H76" s="54" t="s">
        <v>261</v>
      </c>
      <c r="I76" s="56" t="s">
        <v>723</v>
      </c>
      <c r="J76" s="56" t="s">
        <v>724</v>
      </c>
      <c r="K76" s="56" t="s">
        <v>689</v>
      </c>
      <c r="L76" s="56" t="s">
        <v>328</v>
      </c>
      <c r="M76" s="56" t="s">
        <v>329</v>
      </c>
      <c r="N76" s="50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12.75" customHeight="1">
      <c r="A77" s="39" t="s">
        <v>262</v>
      </c>
      <c r="B77" s="32">
        <v>3737</v>
      </c>
      <c r="C77" s="32">
        <v>11540</v>
      </c>
      <c r="D77" s="32">
        <v>629</v>
      </c>
      <c r="E77" s="32"/>
      <c r="F77" s="32">
        <f t="shared" ref="F77:F84" si="20">SUM(B77:E77)</f>
        <v>15906</v>
      </c>
      <c r="G77" s="46"/>
      <c r="H77" s="39" t="s">
        <v>262</v>
      </c>
      <c r="I77" s="32">
        <v>3</v>
      </c>
      <c r="J77" s="32">
        <v>1085</v>
      </c>
      <c r="K77" s="32">
        <v>15</v>
      </c>
      <c r="L77" s="32">
        <v>14</v>
      </c>
      <c r="M77" s="32">
        <f t="shared" ref="M77:M84" si="21">SUM(I77:L77)</f>
        <v>1117</v>
      </c>
      <c r="N77" s="57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12.75" customHeight="1">
      <c r="A78" s="31" t="s">
        <v>263</v>
      </c>
      <c r="B78" s="34">
        <v>42679</v>
      </c>
      <c r="C78" s="34">
        <v>323293</v>
      </c>
      <c r="D78" s="34">
        <v>28703</v>
      </c>
      <c r="E78" s="34"/>
      <c r="F78" s="34">
        <f t="shared" si="20"/>
        <v>394675</v>
      </c>
      <c r="G78" s="46"/>
      <c r="H78" s="31" t="s">
        <v>263</v>
      </c>
      <c r="I78" s="34">
        <v>2208</v>
      </c>
      <c r="J78" s="34">
        <v>34708</v>
      </c>
      <c r="K78" s="34">
        <v>157</v>
      </c>
      <c r="L78" s="34">
        <v>1127</v>
      </c>
      <c r="M78" s="34">
        <f t="shared" si="21"/>
        <v>38200</v>
      </c>
      <c r="N78" s="57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12.75" customHeight="1">
      <c r="A79" s="31" t="s">
        <v>264</v>
      </c>
      <c r="B79" s="34">
        <v>291521</v>
      </c>
      <c r="C79" s="34">
        <v>2318351</v>
      </c>
      <c r="D79" s="34">
        <v>255153</v>
      </c>
      <c r="E79" s="34"/>
      <c r="F79" s="34">
        <f t="shared" si="20"/>
        <v>2865025</v>
      </c>
      <c r="G79" s="46"/>
      <c r="H79" s="31" t="s">
        <v>264</v>
      </c>
      <c r="I79" s="34">
        <v>187470</v>
      </c>
      <c r="J79" s="34">
        <v>643461</v>
      </c>
      <c r="K79" s="34">
        <v>8996</v>
      </c>
      <c r="L79" s="34">
        <v>19902</v>
      </c>
      <c r="M79" s="34">
        <f t="shared" si="21"/>
        <v>859829</v>
      </c>
      <c r="N79" s="57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12.75" customHeight="1">
      <c r="A80" s="31" t="s">
        <v>265</v>
      </c>
      <c r="B80" s="34">
        <v>378770</v>
      </c>
      <c r="C80" s="34">
        <v>1857080</v>
      </c>
      <c r="D80" s="34">
        <v>225557</v>
      </c>
      <c r="E80" s="34"/>
      <c r="F80" s="34">
        <f t="shared" si="20"/>
        <v>2461407</v>
      </c>
      <c r="G80" s="46"/>
      <c r="H80" s="31" t="s">
        <v>265</v>
      </c>
      <c r="I80" s="34">
        <v>261736</v>
      </c>
      <c r="J80" s="34">
        <v>714353</v>
      </c>
      <c r="K80" s="34">
        <v>9946</v>
      </c>
      <c r="L80" s="34">
        <v>19772</v>
      </c>
      <c r="M80" s="34">
        <f t="shared" si="21"/>
        <v>1005807</v>
      </c>
      <c r="N80" s="57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12.75" customHeight="1">
      <c r="A81" s="31" t="s">
        <v>266</v>
      </c>
      <c r="B81" s="34">
        <v>514828</v>
      </c>
      <c r="C81" s="34">
        <v>1072202</v>
      </c>
      <c r="D81" s="34">
        <v>146277</v>
      </c>
      <c r="E81" s="34"/>
      <c r="F81" s="34">
        <f t="shared" si="20"/>
        <v>1733307</v>
      </c>
      <c r="G81" s="46"/>
      <c r="H81" s="31" t="s">
        <v>266</v>
      </c>
      <c r="I81" s="34">
        <v>124693</v>
      </c>
      <c r="J81" s="34">
        <v>434731</v>
      </c>
      <c r="K81" s="34">
        <v>6281</v>
      </c>
      <c r="L81" s="34">
        <v>12585</v>
      </c>
      <c r="M81" s="34">
        <f t="shared" si="21"/>
        <v>578290</v>
      </c>
      <c r="N81" s="57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12.75" customHeight="1">
      <c r="A82" s="31" t="s">
        <v>267</v>
      </c>
      <c r="B82" s="34">
        <v>664921</v>
      </c>
      <c r="C82" s="34">
        <v>893083</v>
      </c>
      <c r="D82" s="34">
        <v>123856</v>
      </c>
      <c r="E82" s="34"/>
      <c r="F82" s="34">
        <f t="shared" si="20"/>
        <v>1681860</v>
      </c>
      <c r="G82" s="46"/>
      <c r="H82" s="31" t="s">
        <v>267</v>
      </c>
      <c r="I82" s="34">
        <v>134964</v>
      </c>
      <c r="J82" s="34">
        <v>336923</v>
      </c>
      <c r="K82" s="34">
        <v>4392</v>
      </c>
      <c r="L82" s="34">
        <v>9250</v>
      </c>
      <c r="M82" s="34">
        <f t="shared" si="21"/>
        <v>485529</v>
      </c>
      <c r="N82" s="57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12.75" customHeight="1">
      <c r="A83" s="31" t="s">
        <v>268</v>
      </c>
      <c r="B83" s="34">
        <v>329004</v>
      </c>
      <c r="C83" s="34">
        <v>328671</v>
      </c>
      <c r="D83" s="34">
        <v>48006</v>
      </c>
      <c r="E83" s="34"/>
      <c r="F83" s="34">
        <f t="shared" si="20"/>
        <v>705681</v>
      </c>
      <c r="G83" s="46"/>
      <c r="H83" s="31" t="s">
        <v>268</v>
      </c>
      <c r="I83" s="34">
        <v>56259</v>
      </c>
      <c r="J83" s="34">
        <v>107714</v>
      </c>
      <c r="K83" s="34">
        <v>1680</v>
      </c>
      <c r="L83" s="34">
        <v>4102</v>
      </c>
      <c r="M83" s="34">
        <f t="shared" si="21"/>
        <v>169755</v>
      </c>
      <c r="N83" s="57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12.75" customHeight="1">
      <c r="A84" s="31" t="s">
        <v>257</v>
      </c>
      <c r="B84" s="34"/>
      <c r="C84" s="34"/>
      <c r="D84" s="34"/>
      <c r="E84" s="34"/>
      <c r="F84" s="34">
        <f t="shared" si="20"/>
        <v>0</v>
      </c>
      <c r="G84" s="46"/>
      <c r="H84" s="31" t="s">
        <v>257</v>
      </c>
      <c r="I84" s="34"/>
      <c r="J84" s="34"/>
      <c r="K84" s="34"/>
      <c r="L84" s="34"/>
      <c r="M84" s="34">
        <f t="shared" si="21"/>
        <v>0</v>
      </c>
      <c r="N84" s="57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12.75" customHeight="1">
      <c r="A85" s="42" t="s">
        <v>258</v>
      </c>
      <c r="B85" s="43">
        <f t="shared" ref="B85:F85" si="22">SUM(B77:B84)</f>
        <v>2225460</v>
      </c>
      <c r="C85" s="43">
        <f t="shared" si="22"/>
        <v>6804220</v>
      </c>
      <c r="D85" s="43">
        <f t="shared" si="22"/>
        <v>828181</v>
      </c>
      <c r="E85" s="43">
        <f t="shared" si="22"/>
        <v>0</v>
      </c>
      <c r="F85" s="43">
        <f t="shared" si="22"/>
        <v>9857861</v>
      </c>
      <c r="G85" s="46"/>
      <c r="H85" s="42" t="s">
        <v>258</v>
      </c>
      <c r="I85" s="43">
        <f t="shared" ref="I85:M85" si="23">SUM(I77:I84)</f>
        <v>767333</v>
      </c>
      <c r="J85" s="43">
        <f t="shared" si="23"/>
        <v>2272975</v>
      </c>
      <c r="K85" s="43">
        <f t="shared" si="23"/>
        <v>31467</v>
      </c>
      <c r="L85" s="43">
        <f t="shared" si="23"/>
        <v>66752</v>
      </c>
      <c r="M85" s="43">
        <f t="shared" si="23"/>
        <v>3138527</v>
      </c>
      <c r="N85" s="57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12.75" customHeight="1">
      <c r="A86" s="28"/>
      <c r="B86" s="46"/>
      <c r="C86" s="49"/>
      <c r="D86" s="49"/>
      <c r="E86" s="49"/>
      <c r="F86" s="49"/>
      <c r="G86" s="50"/>
      <c r="H86" s="27"/>
      <c r="I86" s="46"/>
      <c r="J86" s="49"/>
      <c r="K86" s="49"/>
      <c r="L86" s="49"/>
      <c r="M86" s="50"/>
      <c r="N86" s="50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12.75" customHeight="1">
      <c r="A87" s="28"/>
      <c r="B87" s="27"/>
      <c r="C87" s="27"/>
      <c r="D87" s="27"/>
      <c r="E87" s="28"/>
      <c r="F87" s="28"/>
      <c r="G87" s="50"/>
      <c r="H87" s="27"/>
      <c r="I87" s="27"/>
      <c r="J87" s="27"/>
      <c r="K87" s="27"/>
      <c r="L87" s="27"/>
      <c r="M87" s="28"/>
      <c r="N87" s="50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12.75" customHeight="1">
      <c r="A88" s="29" t="s">
        <v>813</v>
      </c>
      <c r="B88" s="27"/>
      <c r="C88" s="27"/>
      <c r="D88" s="27"/>
      <c r="E88" s="28"/>
      <c r="F88" s="28"/>
      <c r="G88" s="49"/>
      <c r="H88" s="29" t="s">
        <v>814</v>
      </c>
      <c r="I88" s="27"/>
      <c r="J88" s="27"/>
      <c r="K88" s="27"/>
      <c r="L88" s="27"/>
      <c r="M88" s="28"/>
      <c r="N88" s="50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12.75" customHeight="1">
      <c r="A89" s="29" t="s">
        <v>815</v>
      </c>
      <c r="B89" s="27"/>
      <c r="C89" s="27"/>
      <c r="D89" s="27"/>
      <c r="E89" s="28"/>
      <c r="F89" s="28"/>
      <c r="G89" s="49"/>
      <c r="H89" s="29" t="s">
        <v>816</v>
      </c>
      <c r="I89" s="27"/>
      <c r="J89" s="27"/>
      <c r="K89" s="27"/>
      <c r="L89" s="27"/>
      <c r="M89" s="28"/>
      <c r="N89" s="50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12.75" customHeight="1">
      <c r="A90" s="30" t="s">
        <v>519</v>
      </c>
      <c r="B90" s="56" t="s">
        <v>723</v>
      </c>
      <c r="C90" s="56" t="s">
        <v>724</v>
      </c>
      <c r="D90" s="56" t="s">
        <v>689</v>
      </c>
      <c r="E90" s="56" t="s">
        <v>328</v>
      </c>
      <c r="F90" s="56" t="s">
        <v>329</v>
      </c>
      <c r="G90" s="49"/>
      <c r="H90" s="30" t="s">
        <v>519</v>
      </c>
      <c r="I90" s="56" t="s">
        <v>723</v>
      </c>
      <c r="J90" s="56" t="s">
        <v>724</v>
      </c>
      <c r="K90" s="56" t="s">
        <v>689</v>
      </c>
      <c r="L90" s="56" t="s">
        <v>328</v>
      </c>
      <c r="M90" s="56" t="s">
        <v>329</v>
      </c>
      <c r="N90" s="50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12.75" customHeight="1">
      <c r="A91" s="52" t="s">
        <v>520</v>
      </c>
      <c r="B91" s="32">
        <v>698672</v>
      </c>
      <c r="C91" s="32">
        <v>5453432</v>
      </c>
      <c r="D91" s="32">
        <v>683478</v>
      </c>
      <c r="E91" s="32"/>
      <c r="F91" s="32">
        <f t="shared" ref="F91:F103" si="24">SUM(B91:E91)</f>
        <v>6835582</v>
      </c>
      <c r="G91" s="46"/>
      <c r="H91" s="52" t="s">
        <v>520</v>
      </c>
      <c r="I91" s="32">
        <v>554461</v>
      </c>
      <c r="J91" s="32">
        <v>1450505</v>
      </c>
      <c r="K91" s="32">
        <v>15886</v>
      </c>
      <c r="L91" s="32">
        <v>24101</v>
      </c>
      <c r="M91" s="32">
        <f t="shared" ref="M91:M103" si="25">SUM(I91:L91)</f>
        <v>2044953</v>
      </c>
      <c r="N91" s="57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12.75" customHeight="1">
      <c r="A92" s="52" t="s">
        <v>521</v>
      </c>
      <c r="B92" s="34">
        <v>717090</v>
      </c>
      <c r="C92" s="34">
        <v>764402</v>
      </c>
      <c r="D92" s="34">
        <v>82701</v>
      </c>
      <c r="E92" s="34"/>
      <c r="F92" s="34">
        <f t="shared" si="24"/>
        <v>1564193</v>
      </c>
      <c r="G92" s="46"/>
      <c r="H92" s="52" t="s">
        <v>521</v>
      </c>
      <c r="I92" s="34">
        <v>71239</v>
      </c>
      <c r="J92" s="34">
        <v>295769</v>
      </c>
      <c r="K92" s="34">
        <v>4107</v>
      </c>
      <c r="L92" s="34">
        <v>6629</v>
      </c>
      <c r="M92" s="34">
        <f t="shared" si="25"/>
        <v>377744</v>
      </c>
      <c r="N92" s="57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15" customHeight="1">
      <c r="A93" s="52" t="s">
        <v>522</v>
      </c>
      <c r="B93" s="34">
        <v>26953</v>
      </c>
      <c r="C93" s="34">
        <v>36377</v>
      </c>
      <c r="D93" s="34">
        <v>4957</v>
      </c>
      <c r="E93" s="34"/>
      <c r="F93" s="34">
        <f t="shared" si="24"/>
        <v>68287</v>
      </c>
      <c r="G93" s="46"/>
      <c r="H93" s="52" t="s">
        <v>522</v>
      </c>
      <c r="I93" s="34">
        <v>13313</v>
      </c>
      <c r="J93" s="34">
        <v>36684</v>
      </c>
      <c r="K93" s="34">
        <v>905</v>
      </c>
      <c r="L93" s="34">
        <v>4142</v>
      </c>
      <c r="M93" s="34">
        <f t="shared" si="25"/>
        <v>55044</v>
      </c>
      <c r="N93" s="57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15" customHeight="1">
      <c r="A94" s="52" t="s">
        <v>537</v>
      </c>
      <c r="B94" s="34">
        <v>152048</v>
      </c>
      <c r="C94" s="34">
        <v>91593</v>
      </c>
      <c r="D94" s="34">
        <v>9225</v>
      </c>
      <c r="E94" s="34"/>
      <c r="F94" s="34">
        <f t="shared" si="24"/>
        <v>252866</v>
      </c>
      <c r="G94" s="46"/>
      <c r="H94" s="52" t="s">
        <v>537</v>
      </c>
      <c r="I94" s="34">
        <v>22177</v>
      </c>
      <c r="J94" s="34">
        <v>95168</v>
      </c>
      <c r="K94" s="34">
        <v>2860</v>
      </c>
      <c r="L94" s="34">
        <v>4976</v>
      </c>
      <c r="M94" s="34">
        <f t="shared" si="25"/>
        <v>125181</v>
      </c>
      <c r="N94" s="57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15" customHeight="1">
      <c r="A95" s="52" t="s">
        <v>524</v>
      </c>
      <c r="B95" s="34">
        <v>12792</v>
      </c>
      <c r="C95" s="34">
        <v>7265</v>
      </c>
      <c r="D95" s="34">
        <v>2268</v>
      </c>
      <c r="E95" s="34"/>
      <c r="F95" s="34">
        <f t="shared" si="24"/>
        <v>22325</v>
      </c>
      <c r="G95" s="46"/>
      <c r="H95" s="52" t="s">
        <v>524</v>
      </c>
      <c r="I95" s="34">
        <v>3272</v>
      </c>
      <c r="J95" s="34">
        <v>10938</v>
      </c>
      <c r="K95" s="34">
        <v>114</v>
      </c>
      <c r="L95" s="34">
        <v>644</v>
      </c>
      <c r="M95" s="34">
        <f t="shared" si="25"/>
        <v>14968</v>
      </c>
      <c r="N95" s="57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15" customHeight="1">
      <c r="A96" s="52" t="s">
        <v>525</v>
      </c>
      <c r="B96" s="34">
        <v>34381</v>
      </c>
      <c r="C96" s="34">
        <v>28178</v>
      </c>
      <c r="D96" s="34">
        <v>3672</v>
      </c>
      <c r="E96" s="34"/>
      <c r="F96" s="34">
        <f t="shared" si="24"/>
        <v>66231</v>
      </c>
      <c r="G96" s="46"/>
      <c r="H96" s="52" t="s">
        <v>525</v>
      </c>
      <c r="I96" s="34">
        <v>8175</v>
      </c>
      <c r="J96" s="34">
        <v>25104</v>
      </c>
      <c r="K96" s="34">
        <v>464</v>
      </c>
      <c r="L96" s="34">
        <v>2772</v>
      </c>
      <c r="M96" s="34">
        <f t="shared" si="25"/>
        <v>36515</v>
      </c>
      <c r="N96" s="57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15" customHeight="1">
      <c r="A97" s="52" t="s">
        <v>526</v>
      </c>
      <c r="B97" s="34">
        <v>7963</v>
      </c>
      <c r="C97" s="34">
        <v>17957</v>
      </c>
      <c r="D97" s="34">
        <v>2188</v>
      </c>
      <c r="E97" s="34"/>
      <c r="F97" s="34">
        <f t="shared" si="24"/>
        <v>28108</v>
      </c>
      <c r="G97" s="46"/>
      <c r="H97" s="52" t="s">
        <v>526</v>
      </c>
      <c r="I97" s="34">
        <v>10919</v>
      </c>
      <c r="J97" s="34">
        <v>20055</v>
      </c>
      <c r="K97" s="34">
        <v>1406</v>
      </c>
      <c r="L97" s="34">
        <v>1102</v>
      </c>
      <c r="M97" s="34">
        <f t="shared" si="25"/>
        <v>33482</v>
      </c>
      <c r="N97" s="57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15" customHeight="1">
      <c r="A98" s="52" t="s">
        <v>538</v>
      </c>
      <c r="B98" s="34">
        <v>33291</v>
      </c>
      <c r="C98" s="34">
        <v>47003</v>
      </c>
      <c r="D98" s="34">
        <v>4092</v>
      </c>
      <c r="E98" s="34"/>
      <c r="F98" s="34">
        <f t="shared" si="24"/>
        <v>84386</v>
      </c>
      <c r="G98" s="46"/>
      <c r="H98" s="52" t="s">
        <v>538</v>
      </c>
      <c r="I98" s="34">
        <v>5033</v>
      </c>
      <c r="J98" s="34">
        <v>20673</v>
      </c>
      <c r="K98" s="34">
        <v>384</v>
      </c>
      <c r="L98" s="34">
        <v>1886</v>
      </c>
      <c r="M98" s="34">
        <f t="shared" si="25"/>
        <v>27976</v>
      </c>
      <c r="N98" s="57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15" customHeight="1">
      <c r="A99" s="52" t="s">
        <v>528</v>
      </c>
      <c r="B99" s="34">
        <v>111155</v>
      </c>
      <c r="C99" s="34">
        <v>26080</v>
      </c>
      <c r="D99" s="34">
        <v>3535</v>
      </c>
      <c r="E99" s="34"/>
      <c r="F99" s="34">
        <f t="shared" si="24"/>
        <v>140770</v>
      </c>
      <c r="G99" s="46"/>
      <c r="H99" s="52" t="s">
        <v>528</v>
      </c>
      <c r="I99" s="34">
        <v>15867</v>
      </c>
      <c r="J99" s="34">
        <v>73789</v>
      </c>
      <c r="K99" s="34">
        <v>1459</v>
      </c>
      <c r="L99" s="34">
        <v>3121</v>
      </c>
      <c r="M99" s="34">
        <f t="shared" si="25"/>
        <v>94236</v>
      </c>
      <c r="N99" s="57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15" customHeight="1">
      <c r="A100" s="52" t="s">
        <v>529</v>
      </c>
      <c r="B100" s="34">
        <v>143769</v>
      </c>
      <c r="C100" s="34">
        <v>56154</v>
      </c>
      <c r="D100" s="34">
        <v>6994</v>
      </c>
      <c r="E100" s="34"/>
      <c r="F100" s="34">
        <f t="shared" si="24"/>
        <v>206917</v>
      </c>
      <c r="G100" s="46"/>
      <c r="H100" s="52" t="s">
        <v>529</v>
      </c>
      <c r="I100" s="34">
        <v>10616</v>
      </c>
      <c r="J100" s="34">
        <v>44985</v>
      </c>
      <c r="K100" s="34">
        <v>518</v>
      </c>
      <c r="L100" s="34">
        <v>2345</v>
      </c>
      <c r="M100" s="34">
        <f t="shared" si="25"/>
        <v>58464</v>
      </c>
      <c r="N100" s="57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15" customHeight="1">
      <c r="A101" s="52" t="s">
        <v>817</v>
      </c>
      <c r="B101" s="34">
        <v>73958</v>
      </c>
      <c r="C101" s="34">
        <v>15182</v>
      </c>
      <c r="D101" s="34">
        <v>384</v>
      </c>
      <c r="E101" s="34"/>
      <c r="F101" s="34">
        <f t="shared" si="24"/>
        <v>89524</v>
      </c>
      <c r="G101" s="46"/>
      <c r="H101" s="52" t="s">
        <v>818</v>
      </c>
      <c r="I101" s="34">
        <v>12327</v>
      </c>
      <c r="J101" s="34">
        <v>53231</v>
      </c>
      <c r="K101" s="34">
        <v>552</v>
      </c>
      <c r="L101" s="34">
        <v>11020</v>
      </c>
      <c r="M101" s="34">
        <f t="shared" si="25"/>
        <v>77130</v>
      </c>
      <c r="N101" s="57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15" customHeight="1">
      <c r="A102" s="52" t="s">
        <v>531</v>
      </c>
      <c r="B102" s="34">
        <v>213388</v>
      </c>
      <c r="C102" s="34">
        <v>260597</v>
      </c>
      <c r="D102" s="34">
        <v>24687</v>
      </c>
      <c r="E102" s="34"/>
      <c r="F102" s="34">
        <f t="shared" si="24"/>
        <v>498672</v>
      </c>
      <c r="G102" s="46"/>
      <c r="H102" s="52" t="s">
        <v>531</v>
      </c>
      <c r="I102" s="34">
        <v>39783</v>
      </c>
      <c r="J102" s="34">
        <v>145793</v>
      </c>
      <c r="K102" s="34">
        <v>2812</v>
      </c>
      <c r="L102" s="34">
        <v>4014</v>
      </c>
      <c r="M102" s="34">
        <f t="shared" si="25"/>
        <v>192402</v>
      </c>
      <c r="N102" s="57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15" customHeight="1">
      <c r="A103" s="31" t="s">
        <v>257</v>
      </c>
      <c r="B103" s="34"/>
      <c r="C103" s="34"/>
      <c r="D103" s="34"/>
      <c r="E103" s="34"/>
      <c r="F103" s="34">
        <f t="shared" si="24"/>
        <v>0</v>
      </c>
      <c r="G103" s="46"/>
      <c r="H103" s="31" t="s">
        <v>257</v>
      </c>
      <c r="I103" s="34">
        <v>151</v>
      </c>
      <c r="J103" s="34">
        <v>281</v>
      </c>
      <c r="K103" s="34">
        <v>0</v>
      </c>
      <c r="L103" s="34">
        <v>0</v>
      </c>
      <c r="M103" s="34">
        <f t="shared" si="25"/>
        <v>432</v>
      </c>
      <c r="N103" s="57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15" customHeight="1">
      <c r="A104" s="42" t="s">
        <v>258</v>
      </c>
      <c r="B104" s="43">
        <f t="shared" ref="B104:F104" si="26">SUM(B91:B103)</f>
        <v>2225460</v>
      </c>
      <c r="C104" s="43">
        <f t="shared" si="26"/>
        <v>6804220</v>
      </c>
      <c r="D104" s="43">
        <f t="shared" si="26"/>
        <v>828181</v>
      </c>
      <c r="E104" s="43">
        <f t="shared" si="26"/>
        <v>0</v>
      </c>
      <c r="F104" s="43">
        <f t="shared" si="26"/>
        <v>9857861</v>
      </c>
      <c r="G104" s="46"/>
      <c r="H104" s="42" t="s">
        <v>258</v>
      </c>
      <c r="I104" s="43">
        <f t="shared" ref="I104:M104" si="27">SUM(I91:I103)</f>
        <v>767333</v>
      </c>
      <c r="J104" s="43">
        <f t="shared" si="27"/>
        <v>2272975</v>
      </c>
      <c r="K104" s="43">
        <f t="shared" si="27"/>
        <v>31467</v>
      </c>
      <c r="L104" s="43">
        <f t="shared" si="27"/>
        <v>66752</v>
      </c>
      <c r="M104" s="43">
        <f t="shared" si="27"/>
        <v>3138527</v>
      </c>
      <c r="N104" s="57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15" customHeight="1">
      <c r="A105" s="28" t="s">
        <v>532</v>
      </c>
      <c r="B105" s="46"/>
      <c r="C105" s="46"/>
      <c r="D105" s="46"/>
      <c r="E105" s="46"/>
      <c r="F105" s="46"/>
      <c r="G105" s="49"/>
      <c r="H105" s="28" t="s">
        <v>532</v>
      </c>
      <c r="I105" s="46"/>
      <c r="J105" s="46"/>
      <c r="K105" s="46"/>
      <c r="L105" s="46"/>
      <c r="M105" s="46"/>
      <c r="N105" s="50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15" customHeight="1">
      <c r="A106" s="28"/>
      <c r="B106" s="27"/>
      <c r="C106" s="27"/>
      <c r="D106" s="27"/>
      <c r="E106" s="27"/>
      <c r="F106" s="27"/>
      <c r="G106" s="49"/>
      <c r="H106" s="28"/>
      <c r="I106" s="28"/>
      <c r="J106" s="28"/>
      <c r="K106" s="28"/>
      <c r="L106" s="28"/>
      <c r="M106" s="27"/>
      <c r="N106" s="50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15" customHeight="1">
      <c r="A107" s="28"/>
      <c r="B107" s="27"/>
      <c r="C107" s="27"/>
      <c r="D107" s="27"/>
      <c r="E107" s="27"/>
      <c r="F107" s="27"/>
      <c r="G107" s="49"/>
      <c r="H107" s="28"/>
      <c r="I107" s="28"/>
      <c r="J107" s="28"/>
      <c r="K107" s="28"/>
      <c r="L107" s="28"/>
      <c r="M107" s="27"/>
      <c r="N107" s="50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15" customHeight="1">
      <c r="A108" s="28"/>
      <c r="B108" s="27"/>
      <c r="C108" s="27"/>
      <c r="D108" s="27"/>
      <c r="E108" s="27"/>
      <c r="F108" s="27"/>
      <c r="G108" s="49"/>
      <c r="H108" s="28"/>
      <c r="I108" s="28"/>
      <c r="J108" s="28"/>
      <c r="K108" s="28"/>
      <c r="L108" s="28"/>
      <c r="M108" s="27"/>
      <c r="N108" s="50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15" customHeight="1">
      <c r="A109" s="28"/>
      <c r="B109" s="27"/>
      <c r="C109" s="27"/>
      <c r="D109" s="27"/>
      <c r="E109" s="27"/>
      <c r="F109" s="27"/>
      <c r="G109" s="49"/>
      <c r="H109" s="28"/>
      <c r="I109" s="28"/>
      <c r="J109" s="28"/>
      <c r="K109" s="28"/>
      <c r="L109" s="28"/>
      <c r="M109" s="27"/>
      <c r="N109" s="50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15" customHeight="1">
      <c r="A110" s="28"/>
      <c r="B110" s="27"/>
      <c r="C110" s="27"/>
      <c r="D110" s="27"/>
      <c r="E110" s="27"/>
      <c r="F110" s="27"/>
      <c r="G110" s="49"/>
      <c r="H110" s="28"/>
      <c r="I110" s="28"/>
      <c r="J110" s="28"/>
      <c r="K110" s="28"/>
      <c r="L110" s="28"/>
      <c r="M110" s="27"/>
      <c r="N110" s="50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15" customHeight="1">
      <c r="A111" s="28"/>
      <c r="B111" s="27"/>
      <c r="C111" s="27"/>
      <c r="D111" s="27"/>
      <c r="E111" s="27"/>
      <c r="F111" s="27"/>
      <c r="G111" s="49"/>
      <c r="H111" s="28"/>
      <c r="I111" s="28"/>
      <c r="J111" s="28"/>
      <c r="K111" s="28"/>
      <c r="L111" s="28"/>
      <c r="M111" s="27"/>
      <c r="N111" s="50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15" customHeight="1">
      <c r="A112" s="28"/>
      <c r="B112" s="27"/>
      <c r="C112" s="27"/>
      <c r="D112" s="27"/>
      <c r="E112" s="27"/>
      <c r="F112" s="27"/>
      <c r="G112" s="49"/>
      <c r="H112" s="28"/>
      <c r="I112" s="28"/>
      <c r="J112" s="28"/>
      <c r="K112" s="28"/>
      <c r="L112" s="28"/>
      <c r="M112" s="27"/>
      <c r="N112" s="50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15" customHeight="1">
      <c r="A113" s="28"/>
      <c r="B113" s="27"/>
      <c r="C113" s="27"/>
      <c r="D113" s="27"/>
      <c r="E113" s="27"/>
      <c r="F113" s="27"/>
      <c r="G113" s="49"/>
      <c r="H113" s="28"/>
      <c r="I113" s="28"/>
      <c r="J113" s="28"/>
      <c r="K113" s="28"/>
      <c r="L113" s="28"/>
      <c r="M113" s="27"/>
      <c r="N113" s="50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15" customHeight="1">
      <c r="A114" s="28"/>
      <c r="B114" s="27"/>
      <c r="C114" s="27"/>
      <c r="D114" s="27"/>
      <c r="E114" s="27"/>
      <c r="F114" s="27"/>
      <c r="G114" s="49"/>
      <c r="H114" s="28"/>
      <c r="I114" s="28"/>
      <c r="J114" s="28"/>
      <c r="K114" s="28"/>
      <c r="L114" s="28"/>
      <c r="M114" s="27"/>
      <c r="N114" s="50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15" customHeight="1">
      <c r="A115" s="28"/>
      <c r="B115" s="27"/>
      <c r="C115" s="27"/>
      <c r="D115" s="27"/>
      <c r="E115" s="27"/>
      <c r="F115" s="27"/>
      <c r="G115" s="49"/>
      <c r="H115" s="28"/>
      <c r="I115" s="28"/>
      <c r="J115" s="28"/>
      <c r="K115" s="28"/>
      <c r="L115" s="28"/>
      <c r="M115" s="27"/>
      <c r="N115" s="50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15" customHeight="1">
      <c r="A116" s="28"/>
      <c r="B116" s="27"/>
      <c r="C116" s="27"/>
      <c r="D116" s="27"/>
      <c r="E116" s="27"/>
      <c r="F116" s="27"/>
      <c r="G116" s="49"/>
      <c r="H116" s="28"/>
      <c r="I116" s="28"/>
      <c r="J116" s="28"/>
      <c r="K116" s="28"/>
      <c r="L116" s="28"/>
      <c r="M116" s="27"/>
      <c r="N116" s="50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15" customHeight="1">
      <c r="A117" s="28"/>
      <c r="B117" s="28"/>
      <c r="C117" s="28"/>
      <c r="D117" s="28"/>
      <c r="E117" s="28"/>
      <c r="F117" s="28"/>
      <c r="G117" s="50"/>
      <c r="H117" s="28"/>
      <c r="I117" s="28"/>
      <c r="J117" s="28"/>
      <c r="K117" s="28"/>
      <c r="L117" s="28"/>
      <c r="M117" s="28"/>
      <c r="N117" s="50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15" customHeight="1">
      <c r="A118" s="28"/>
      <c r="B118" s="28"/>
      <c r="C118" s="28"/>
      <c r="D118" s="28"/>
      <c r="E118" s="28"/>
      <c r="F118" s="28"/>
      <c r="G118" s="50"/>
      <c r="H118" s="28"/>
      <c r="I118" s="28"/>
      <c r="J118" s="28"/>
      <c r="K118" s="28"/>
      <c r="L118" s="28"/>
      <c r="M118" s="28"/>
      <c r="N118" s="50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15" customHeight="1">
      <c r="A119" s="28"/>
      <c r="B119" s="28"/>
      <c r="C119" s="28"/>
      <c r="D119" s="28"/>
      <c r="E119" s="28"/>
      <c r="F119" s="28"/>
      <c r="G119" s="50"/>
      <c r="H119" s="28"/>
      <c r="I119" s="28"/>
      <c r="J119" s="28"/>
      <c r="K119" s="28"/>
      <c r="L119" s="28"/>
      <c r="M119" s="28"/>
      <c r="N119" s="50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15" customHeight="1">
      <c r="A120" s="28"/>
      <c r="B120" s="28"/>
      <c r="C120" s="28"/>
      <c r="D120" s="28"/>
      <c r="E120" s="28"/>
      <c r="F120" s="28"/>
      <c r="G120" s="50"/>
      <c r="H120" s="28"/>
      <c r="I120" s="28"/>
      <c r="J120" s="28"/>
      <c r="K120" s="28"/>
      <c r="L120" s="28"/>
      <c r="M120" s="28"/>
      <c r="N120" s="50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15" customHeight="1">
      <c r="A121" s="28"/>
      <c r="B121" s="28"/>
      <c r="C121" s="28"/>
      <c r="D121" s="28"/>
      <c r="E121" s="28"/>
      <c r="F121" s="28"/>
      <c r="G121" s="50"/>
      <c r="H121" s="28"/>
      <c r="I121" s="28"/>
      <c r="J121" s="28"/>
      <c r="K121" s="28"/>
      <c r="L121" s="28"/>
      <c r="M121" s="28"/>
      <c r="N121" s="50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15" customHeight="1">
      <c r="A122" s="28"/>
      <c r="B122" s="28"/>
      <c r="C122" s="28"/>
      <c r="D122" s="28"/>
      <c r="E122" s="28"/>
      <c r="F122" s="28"/>
      <c r="G122" s="50"/>
      <c r="H122" s="28"/>
      <c r="I122" s="28"/>
      <c r="J122" s="28"/>
      <c r="K122" s="28"/>
      <c r="L122" s="28"/>
      <c r="M122" s="28"/>
      <c r="N122" s="50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15" customHeight="1">
      <c r="A123" s="28"/>
      <c r="B123" s="28"/>
      <c r="C123" s="28"/>
      <c r="D123" s="28"/>
      <c r="E123" s="28"/>
      <c r="F123" s="28"/>
      <c r="G123" s="50"/>
      <c r="H123" s="28"/>
      <c r="I123" s="28"/>
      <c r="J123" s="28"/>
      <c r="K123" s="28"/>
      <c r="L123" s="28"/>
      <c r="M123" s="28"/>
      <c r="N123" s="50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15" customHeight="1">
      <c r="A124" s="28"/>
      <c r="B124" s="28"/>
      <c r="C124" s="28"/>
      <c r="D124" s="28"/>
      <c r="E124" s="28"/>
      <c r="F124" s="28"/>
      <c r="G124" s="50"/>
      <c r="H124" s="28"/>
      <c r="I124" s="28"/>
      <c r="J124" s="28"/>
      <c r="K124" s="28"/>
      <c r="L124" s="28"/>
      <c r="M124" s="28"/>
      <c r="N124" s="50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15" customHeight="1">
      <c r="A125" s="28"/>
      <c r="B125" s="28"/>
      <c r="C125" s="28"/>
      <c r="D125" s="28"/>
      <c r="E125" s="28"/>
      <c r="F125" s="28"/>
      <c r="G125" s="50"/>
      <c r="H125" s="28"/>
      <c r="I125" s="28"/>
      <c r="J125" s="28"/>
      <c r="K125" s="28"/>
      <c r="L125" s="28"/>
      <c r="M125" s="28"/>
      <c r="N125" s="50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15" customHeight="1">
      <c r="A126" s="28"/>
      <c r="B126" s="28"/>
      <c r="C126" s="28"/>
      <c r="D126" s="28"/>
      <c r="E126" s="28"/>
      <c r="F126" s="28"/>
      <c r="G126" s="50"/>
      <c r="H126" s="28"/>
      <c r="I126" s="28"/>
      <c r="J126" s="28"/>
      <c r="K126" s="28"/>
      <c r="L126" s="28"/>
      <c r="M126" s="28"/>
      <c r="N126" s="50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15" customHeight="1">
      <c r="A127" s="28"/>
      <c r="B127" s="28"/>
      <c r="C127" s="28"/>
      <c r="D127" s="28"/>
      <c r="E127" s="28"/>
      <c r="F127" s="28"/>
      <c r="G127" s="50"/>
      <c r="H127" s="28"/>
      <c r="I127" s="28"/>
      <c r="J127" s="28"/>
      <c r="K127" s="28"/>
      <c r="L127" s="28"/>
      <c r="M127" s="28"/>
      <c r="N127" s="50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15" customHeight="1">
      <c r="A128" s="28"/>
      <c r="B128" s="28"/>
      <c r="C128" s="28"/>
      <c r="D128" s="28"/>
      <c r="E128" s="28"/>
      <c r="F128" s="28"/>
      <c r="G128" s="50"/>
      <c r="H128" s="28"/>
      <c r="I128" s="28"/>
      <c r="J128" s="28"/>
      <c r="K128" s="28"/>
      <c r="L128" s="28"/>
      <c r="M128" s="28"/>
      <c r="N128" s="50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15" customHeight="1">
      <c r="A129" s="28"/>
      <c r="B129" s="28"/>
      <c r="C129" s="28"/>
      <c r="D129" s="28"/>
      <c r="E129" s="28"/>
      <c r="F129" s="28"/>
      <c r="G129" s="50"/>
      <c r="H129" s="28"/>
      <c r="I129" s="28"/>
      <c r="J129" s="28"/>
      <c r="K129" s="28"/>
      <c r="L129" s="28"/>
      <c r="M129" s="28"/>
      <c r="N129" s="50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15" customHeight="1">
      <c r="A130" s="28"/>
      <c r="B130" s="28"/>
      <c r="C130" s="28"/>
      <c r="D130" s="28"/>
      <c r="E130" s="28"/>
      <c r="F130" s="28"/>
      <c r="G130" s="50"/>
      <c r="H130" s="28"/>
      <c r="I130" s="28"/>
      <c r="J130" s="28"/>
      <c r="K130" s="28"/>
      <c r="L130" s="28"/>
      <c r="M130" s="28"/>
      <c r="N130" s="50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15" customHeight="1">
      <c r="A131" s="28"/>
      <c r="B131" s="28"/>
      <c r="C131" s="28"/>
      <c r="D131" s="28"/>
      <c r="E131" s="28"/>
      <c r="F131" s="28"/>
      <c r="G131" s="50"/>
      <c r="H131" s="28"/>
      <c r="I131" s="28"/>
      <c r="J131" s="28"/>
      <c r="K131" s="28"/>
      <c r="L131" s="28"/>
      <c r="M131" s="28"/>
      <c r="N131" s="50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15" customHeight="1">
      <c r="A132" s="28"/>
      <c r="B132" s="28"/>
      <c r="C132" s="28"/>
      <c r="D132" s="28"/>
      <c r="E132" s="28"/>
      <c r="F132" s="28"/>
      <c r="G132" s="50"/>
      <c r="H132" s="28"/>
      <c r="I132" s="28"/>
      <c r="J132" s="28"/>
      <c r="K132" s="28"/>
      <c r="L132" s="28"/>
      <c r="M132" s="28"/>
      <c r="N132" s="50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15" customHeight="1">
      <c r="A133" s="28"/>
      <c r="B133" s="28"/>
      <c r="C133" s="28"/>
      <c r="D133" s="28"/>
      <c r="E133" s="28"/>
      <c r="F133" s="28"/>
      <c r="G133" s="50"/>
      <c r="H133" s="28"/>
      <c r="I133" s="28"/>
      <c r="J133" s="28"/>
      <c r="K133" s="28"/>
      <c r="L133" s="28"/>
      <c r="M133" s="28"/>
      <c r="N133" s="50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15" customHeight="1">
      <c r="A134" s="28"/>
      <c r="B134" s="28"/>
      <c r="C134" s="28"/>
      <c r="D134" s="28"/>
      <c r="E134" s="28"/>
      <c r="F134" s="28"/>
      <c r="G134" s="50"/>
      <c r="H134" s="28"/>
      <c r="I134" s="28"/>
      <c r="J134" s="28"/>
      <c r="K134" s="28"/>
      <c r="L134" s="28"/>
      <c r="M134" s="28"/>
      <c r="N134" s="50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15" customHeight="1">
      <c r="A135" s="28"/>
      <c r="B135" s="28"/>
      <c r="C135" s="28"/>
      <c r="D135" s="28"/>
      <c r="E135" s="28"/>
      <c r="F135" s="28"/>
      <c r="G135" s="50"/>
      <c r="H135" s="28"/>
      <c r="I135" s="28"/>
      <c r="J135" s="28"/>
      <c r="K135" s="28"/>
      <c r="L135" s="28"/>
      <c r="M135" s="28"/>
      <c r="N135" s="50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15" customHeight="1">
      <c r="A136" s="28"/>
      <c r="B136" s="28"/>
      <c r="C136" s="28"/>
      <c r="D136" s="28"/>
      <c r="E136" s="28"/>
      <c r="F136" s="28"/>
      <c r="G136" s="50"/>
      <c r="H136" s="28"/>
      <c r="I136" s="28"/>
      <c r="J136" s="28"/>
      <c r="K136" s="28"/>
      <c r="L136" s="28"/>
      <c r="M136" s="28"/>
      <c r="N136" s="50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15" customHeight="1">
      <c r="A137" s="28"/>
      <c r="B137" s="28"/>
      <c r="C137" s="28"/>
      <c r="D137" s="28"/>
      <c r="E137" s="28"/>
      <c r="F137" s="28"/>
      <c r="G137" s="50"/>
      <c r="H137" s="28"/>
      <c r="I137" s="28"/>
      <c r="J137" s="28"/>
      <c r="K137" s="28"/>
      <c r="L137" s="28"/>
      <c r="M137" s="28"/>
      <c r="N137" s="50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15" customHeight="1">
      <c r="A138" s="28"/>
      <c r="B138" s="28"/>
      <c r="C138" s="28"/>
      <c r="D138" s="28"/>
      <c r="E138" s="28"/>
      <c r="F138" s="28"/>
      <c r="G138" s="50"/>
      <c r="H138" s="28"/>
      <c r="I138" s="28"/>
      <c r="J138" s="28"/>
      <c r="K138" s="28"/>
      <c r="L138" s="28"/>
      <c r="M138" s="28"/>
      <c r="N138" s="50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15" customHeight="1">
      <c r="A139" s="28"/>
      <c r="B139" s="28"/>
      <c r="C139" s="28"/>
      <c r="D139" s="28"/>
      <c r="E139" s="28"/>
      <c r="F139" s="28"/>
      <c r="G139" s="50"/>
      <c r="H139" s="28"/>
      <c r="I139" s="28"/>
      <c r="J139" s="28"/>
      <c r="K139" s="28"/>
      <c r="L139" s="28"/>
      <c r="M139" s="28"/>
      <c r="N139" s="50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15" customHeight="1">
      <c r="A140" s="28"/>
      <c r="B140" s="28"/>
      <c r="C140" s="28"/>
      <c r="D140" s="28"/>
      <c r="E140" s="28"/>
      <c r="F140" s="28"/>
      <c r="G140" s="50"/>
      <c r="H140" s="28"/>
      <c r="I140" s="28"/>
      <c r="J140" s="28"/>
      <c r="K140" s="28"/>
      <c r="L140" s="28"/>
      <c r="M140" s="28"/>
      <c r="N140" s="50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15" customHeight="1">
      <c r="A141" s="28"/>
      <c r="B141" s="28"/>
      <c r="C141" s="28"/>
      <c r="D141" s="28"/>
      <c r="E141" s="28"/>
      <c r="F141" s="28"/>
      <c r="G141" s="50"/>
      <c r="H141" s="28"/>
      <c r="I141" s="28"/>
      <c r="J141" s="28"/>
      <c r="K141" s="28"/>
      <c r="L141" s="28"/>
      <c r="M141" s="28"/>
      <c r="N141" s="50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15" customHeight="1">
      <c r="A142" s="28"/>
      <c r="B142" s="28"/>
      <c r="C142" s="28"/>
      <c r="D142" s="28"/>
      <c r="E142" s="28"/>
      <c r="F142" s="28"/>
      <c r="G142" s="50"/>
      <c r="H142" s="28"/>
      <c r="I142" s="28"/>
      <c r="J142" s="28"/>
      <c r="K142" s="28"/>
      <c r="L142" s="28"/>
      <c r="M142" s="28"/>
      <c r="N142" s="50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15" customHeight="1">
      <c r="A143" s="28"/>
      <c r="B143" s="28"/>
      <c r="C143" s="28"/>
      <c r="D143" s="28"/>
      <c r="E143" s="28"/>
      <c r="F143" s="28"/>
      <c r="G143" s="50"/>
      <c r="H143" s="28"/>
      <c r="I143" s="28"/>
      <c r="J143" s="28"/>
      <c r="K143" s="28"/>
      <c r="L143" s="28"/>
      <c r="M143" s="28"/>
      <c r="N143" s="50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15" customHeight="1">
      <c r="A144" s="28"/>
      <c r="B144" s="28"/>
      <c r="C144" s="28"/>
      <c r="D144" s="28"/>
      <c r="E144" s="28"/>
      <c r="F144" s="28"/>
      <c r="G144" s="50"/>
      <c r="H144" s="28"/>
      <c r="I144" s="28"/>
      <c r="J144" s="28"/>
      <c r="K144" s="28"/>
      <c r="L144" s="28"/>
      <c r="M144" s="28"/>
      <c r="N144" s="50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15" customHeight="1">
      <c r="A145" s="28"/>
      <c r="B145" s="28"/>
      <c r="C145" s="28"/>
      <c r="D145" s="28"/>
      <c r="E145" s="28"/>
      <c r="F145" s="28"/>
      <c r="G145" s="50"/>
      <c r="H145" s="28"/>
      <c r="I145" s="28"/>
      <c r="J145" s="28"/>
      <c r="K145" s="28"/>
      <c r="L145" s="28"/>
      <c r="M145" s="28"/>
      <c r="N145" s="50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15" customHeight="1">
      <c r="A146" s="28"/>
      <c r="B146" s="28"/>
      <c r="C146" s="28"/>
      <c r="D146" s="28"/>
      <c r="E146" s="28"/>
      <c r="F146" s="28"/>
      <c r="G146" s="50"/>
      <c r="H146" s="28"/>
      <c r="I146" s="28"/>
      <c r="J146" s="28"/>
      <c r="K146" s="28"/>
      <c r="L146" s="28"/>
      <c r="M146" s="28"/>
      <c r="N146" s="50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15" customHeight="1">
      <c r="A147" s="28"/>
      <c r="B147" s="28"/>
      <c r="C147" s="28"/>
      <c r="D147" s="28"/>
      <c r="E147" s="28"/>
      <c r="F147" s="28"/>
      <c r="G147" s="50"/>
      <c r="H147" s="28"/>
      <c r="I147" s="28"/>
      <c r="J147" s="28"/>
      <c r="K147" s="28"/>
      <c r="L147" s="28"/>
      <c r="M147" s="28"/>
      <c r="N147" s="50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15" customHeight="1">
      <c r="A148" s="28"/>
      <c r="B148" s="28"/>
      <c r="C148" s="28"/>
      <c r="D148" s="28"/>
      <c r="E148" s="28"/>
      <c r="F148" s="28"/>
      <c r="G148" s="50"/>
      <c r="H148" s="28"/>
      <c r="I148" s="28"/>
      <c r="J148" s="28"/>
      <c r="K148" s="28"/>
      <c r="L148" s="28"/>
      <c r="M148" s="28"/>
      <c r="N148" s="50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15" customHeight="1">
      <c r="A149" s="28"/>
      <c r="B149" s="28"/>
      <c r="C149" s="28"/>
      <c r="D149" s="28"/>
      <c r="E149" s="28"/>
      <c r="F149" s="28"/>
      <c r="G149" s="50"/>
      <c r="H149" s="28"/>
      <c r="I149" s="28"/>
      <c r="J149" s="28"/>
      <c r="K149" s="28"/>
      <c r="L149" s="28"/>
      <c r="M149" s="28"/>
      <c r="N149" s="50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15" customHeight="1">
      <c r="A150" s="28"/>
      <c r="B150" s="28"/>
      <c r="C150" s="28"/>
      <c r="D150" s="28"/>
      <c r="E150" s="28"/>
      <c r="F150" s="28"/>
      <c r="G150" s="50"/>
      <c r="H150" s="28"/>
      <c r="I150" s="28"/>
      <c r="J150" s="28"/>
      <c r="K150" s="28"/>
      <c r="L150" s="28"/>
      <c r="M150" s="28"/>
      <c r="N150" s="50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15" customHeight="1">
      <c r="A151" s="28"/>
      <c r="B151" s="28"/>
      <c r="C151" s="28"/>
      <c r="D151" s="28"/>
      <c r="E151" s="28"/>
      <c r="F151" s="28"/>
      <c r="G151" s="50"/>
      <c r="H151" s="28"/>
      <c r="I151" s="28"/>
      <c r="J151" s="28"/>
      <c r="K151" s="28"/>
      <c r="L151" s="28"/>
      <c r="M151" s="28"/>
      <c r="N151" s="50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15" customHeight="1">
      <c r="A152" s="28"/>
      <c r="B152" s="28"/>
      <c r="C152" s="28"/>
      <c r="D152" s="28"/>
      <c r="E152" s="28"/>
      <c r="F152" s="28"/>
      <c r="G152" s="50"/>
      <c r="H152" s="28"/>
      <c r="I152" s="28"/>
      <c r="J152" s="28"/>
      <c r="K152" s="28"/>
      <c r="L152" s="28"/>
      <c r="M152" s="28"/>
      <c r="N152" s="50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15" customHeight="1">
      <c r="A153" s="28"/>
      <c r="B153" s="28"/>
      <c r="C153" s="28"/>
      <c r="D153" s="28"/>
      <c r="E153" s="28"/>
      <c r="F153" s="28"/>
      <c r="G153" s="50"/>
      <c r="H153" s="28"/>
      <c r="I153" s="28"/>
      <c r="J153" s="28"/>
      <c r="K153" s="28"/>
      <c r="L153" s="28"/>
      <c r="M153" s="28"/>
      <c r="N153" s="50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15" customHeight="1">
      <c r="A154" s="28"/>
      <c r="B154" s="28"/>
      <c r="C154" s="28"/>
      <c r="D154" s="28"/>
      <c r="E154" s="28"/>
      <c r="F154" s="28"/>
      <c r="G154" s="50"/>
      <c r="H154" s="28"/>
      <c r="I154" s="28"/>
      <c r="J154" s="28"/>
      <c r="K154" s="28"/>
      <c r="L154" s="28"/>
      <c r="M154" s="28"/>
      <c r="N154" s="50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15" customHeight="1">
      <c r="A155" s="28"/>
      <c r="B155" s="28"/>
      <c r="C155" s="28"/>
      <c r="D155" s="28"/>
      <c r="E155" s="28"/>
      <c r="F155" s="28"/>
      <c r="G155" s="50"/>
      <c r="H155" s="28"/>
      <c r="I155" s="28"/>
      <c r="J155" s="28"/>
      <c r="K155" s="28"/>
      <c r="L155" s="28"/>
      <c r="M155" s="28"/>
      <c r="N155" s="50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15" customHeight="1">
      <c r="A156" s="28"/>
      <c r="B156" s="28"/>
      <c r="C156" s="28"/>
      <c r="D156" s="28"/>
      <c r="E156" s="28"/>
      <c r="F156" s="28"/>
      <c r="G156" s="50"/>
      <c r="H156" s="28"/>
      <c r="I156" s="28"/>
      <c r="J156" s="28"/>
      <c r="K156" s="28"/>
      <c r="L156" s="28"/>
      <c r="M156" s="28"/>
      <c r="N156" s="50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15" customHeight="1">
      <c r="A157" s="28"/>
      <c r="B157" s="28"/>
      <c r="C157" s="28"/>
      <c r="D157" s="28"/>
      <c r="E157" s="28"/>
      <c r="F157" s="28"/>
      <c r="G157" s="50"/>
      <c r="H157" s="28"/>
      <c r="I157" s="28"/>
      <c r="J157" s="28"/>
      <c r="K157" s="28"/>
      <c r="L157" s="28"/>
      <c r="M157" s="28"/>
      <c r="N157" s="50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15" customHeight="1">
      <c r="A158" s="28"/>
      <c r="B158" s="28"/>
      <c r="C158" s="28"/>
      <c r="D158" s="28"/>
      <c r="E158" s="28"/>
      <c r="F158" s="28"/>
      <c r="G158" s="50"/>
      <c r="H158" s="28"/>
      <c r="I158" s="28"/>
      <c r="J158" s="28"/>
      <c r="K158" s="28"/>
      <c r="L158" s="28"/>
      <c r="M158" s="28"/>
      <c r="N158" s="50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15" customHeight="1">
      <c r="A159" s="28"/>
      <c r="B159" s="28"/>
      <c r="C159" s="28"/>
      <c r="D159" s="28"/>
      <c r="E159" s="28"/>
      <c r="F159" s="28"/>
      <c r="G159" s="50"/>
      <c r="H159" s="28"/>
      <c r="I159" s="28"/>
      <c r="J159" s="28"/>
      <c r="K159" s="28"/>
      <c r="L159" s="28"/>
      <c r="M159" s="28"/>
      <c r="N159" s="50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15" customHeight="1">
      <c r="A160" s="28"/>
      <c r="B160" s="28"/>
      <c r="C160" s="28"/>
      <c r="D160" s="28"/>
      <c r="E160" s="28"/>
      <c r="F160" s="28"/>
      <c r="G160" s="50"/>
      <c r="H160" s="28"/>
      <c r="I160" s="28"/>
      <c r="J160" s="28"/>
      <c r="K160" s="28"/>
      <c r="L160" s="28"/>
      <c r="M160" s="28"/>
      <c r="N160" s="50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15" customHeight="1">
      <c r="A161" s="28"/>
      <c r="B161" s="28"/>
      <c r="C161" s="28"/>
      <c r="D161" s="28"/>
      <c r="E161" s="28"/>
      <c r="F161" s="28"/>
      <c r="G161" s="50"/>
      <c r="H161" s="28"/>
      <c r="I161" s="28"/>
      <c r="J161" s="28"/>
      <c r="K161" s="28"/>
      <c r="L161" s="28"/>
      <c r="M161" s="28"/>
      <c r="N161" s="50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15" customHeight="1">
      <c r="A162" s="28"/>
      <c r="B162" s="28"/>
      <c r="C162" s="28"/>
      <c r="D162" s="28"/>
      <c r="E162" s="28"/>
      <c r="F162" s="28"/>
      <c r="G162" s="50"/>
      <c r="H162" s="28"/>
      <c r="I162" s="28"/>
      <c r="J162" s="28"/>
      <c r="K162" s="28"/>
      <c r="L162" s="28"/>
      <c r="M162" s="28"/>
      <c r="N162" s="50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15" customHeight="1">
      <c r="A163" s="28"/>
      <c r="B163" s="28"/>
      <c r="C163" s="28"/>
      <c r="D163" s="28"/>
      <c r="E163" s="28"/>
      <c r="F163" s="28"/>
      <c r="G163" s="50"/>
      <c r="H163" s="28"/>
      <c r="I163" s="28"/>
      <c r="J163" s="28"/>
      <c r="K163" s="28"/>
      <c r="L163" s="28"/>
      <c r="M163" s="28"/>
      <c r="N163" s="50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15" customHeight="1">
      <c r="A164" s="28"/>
      <c r="B164" s="28"/>
      <c r="C164" s="28"/>
      <c r="D164" s="28"/>
      <c r="E164" s="28"/>
      <c r="F164" s="28"/>
      <c r="G164" s="50"/>
      <c r="H164" s="28"/>
      <c r="I164" s="28"/>
      <c r="J164" s="28"/>
      <c r="K164" s="28"/>
      <c r="L164" s="28"/>
      <c r="M164" s="28"/>
      <c r="N164" s="50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15" customHeight="1">
      <c r="A165" s="28"/>
      <c r="B165" s="28"/>
      <c r="C165" s="28"/>
      <c r="D165" s="28"/>
      <c r="E165" s="28"/>
      <c r="F165" s="28"/>
      <c r="G165" s="50"/>
      <c r="H165" s="28"/>
      <c r="I165" s="28"/>
      <c r="J165" s="28"/>
      <c r="K165" s="28"/>
      <c r="L165" s="28"/>
      <c r="M165" s="28"/>
      <c r="N165" s="50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15" customHeight="1">
      <c r="A166" s="28"/>
      <c r="B166" s="28"/>
      <c r="C166" s="28"/>
      <c r="D166" s="28"/>
      <c r="E166" s="28"/>
      <c r="F166" s="28"/>
      <c r="G166" s="50"/>
      <c r="H166" s="28"/>
      <c r="I166" s="28"/>
      <c r="J166" s="28"/>
      <c r="K166" s="28"/>
      <c r="L166" s="28"/>
      <c r="M166" s="28"/>
      <c r="N166" s="50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15" customHeight="1">
      <c r="A167" s="28"/>
      <c r="B167" s="28"/>
      <c r="C167" s="28"/>
      <c r="D167" s="28"/>
      <c r="E167" s="28"/>
      <c r="F167" s="28"/>
      <c r="G167" s="50"/>
      <c r="H167" s="28"/>
      <c r="I167" s="28"/>
      <c r="J167" s="28"/>
      <c r="K167" s="28"/>
      <c r="L167" s="28"/>
      <c r="M167" s="28"/>
      <c r="N167" s="50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15" customHeight="1">
      <c r="A168" s="28"/>
      <c r="B168" s="28"/>
      <c r="C168" s="28"/>
      <c r="D168" s="28"/>
      <c r="E168" s="28"/>
      <c r="F168" s="28"/>
      <c r="G168" s="50"/>
      <c r="H168" s="28"/>
      <c r="I168" s="28"/>
      <c r="J168" s="28"/>
      <c r="K168" s="28"/>
      <c r="L168" s="28"/>
      <c r="M168" s="28"/>
      <c r="N168" s="50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15" customHeight="1">
      <c r="A169" s="28"/>
      <c r="B169" s="28"/>
      <c r="C169" s="28"/>
      <c r="D169" s="28"/>
      <c r="E169" s="28"/>
      <c r="F169" s="28"/>
      <c r="G169" s="50"/>
      <c r="H169" s="28"/>
      <c r="I169" s="28"/>
      <c r="J169" s="28"/>
      <c r="K169" s="28"/>
      <c r="L169" s="28"/>
      <c r="M169" s="28"/>
      <c r="N169" s="50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15" customHeight="1">
      <c r="A170" s="28"/>
      <c r="B170" s="28"/>
      <c r="C170" s="28"/>
      <c r="D170" s="28"/>
      <c r="E170" s="28"/>
      <c r="F170" s="28"/>
      <c r="G170" s="50"/>
      <c r="H170" s="28"/>
      <c r="I170" s="28"/>
      <c r="J170" s="28"/>
      <c r="K170" s="28"/>
      <c r="L170" s="28"/>
      <c r="M170" s="28"/>
      <c r="N170" s="50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15" customHeight="1">
      <c r="A171" s="28"/>
      <c r="B171" s="28"/>
      <c r="C171" s="28"/>
      <c r="D171" s="28"/>
      <c r="E171" s="28"/>
      <c r="F171" s="28"/>
      <c r="G171" s="50"/>
      <c r="H171" s="28"/>
      <c r="I171" s="28"/>
      <c r="J171" s="28"/>
      <c r="K171" s="28"/>
      <c r="L171" s="28"/>
      <c r="M171" s="28"/>
      <c r="N171" s="50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15" customHeight="1">
      <c r="A172" s="28"/>
      <c r="B172" s="28"/>
      <c r="C172" s="28"/>
      <c r="D172" s="28"/>
      <c r="E172" s="28"/>
      <c r="F172" s="28"/>
      <c r="G172" s="50"/>
      <c r="H172" s="28"/>
      <c r="I172" s="28"/>
      <c r="J172" s="28"/>
      <c r="K172" s="28"/>
      <c r="L172" s="28"/>
      <c r="M172" s="28"/>
      <c r="N172" s="50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15" customHeight="1">
      <c r="A173" s="28"/>
      <c r="B173" s="28"/>
      <c r="C173" s="28"/>
      <c r="D173" s="28"/>
      <c r="E173" s="28"/>
      <c r="F173" s="28"/>
      <c r="G173" s="50"/>
      <c r="H173" s="28"/>
      <c r="I173" s="28"/>
      <c r="J173" s="28"/>
      <c r="K173" s="28"/>
      <c r="L173" s="28"/>
      <c r="M173" s="28"/>
      <c r="N173" s="50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15" customHeight="1">
      <c r="A174" s="28"/>
      <c r="B174" s="28"/>
      <c r="C174" s="28"/>
      <c r="D174" s="28"/>
      <c r="E174" s="28"/>
      <c r="F174" s="28"/>
      <c r="G174" s="50"/>
      <c r="H174" s="28"/>
      <c r="I174" s="28"/>
      <c r="J174" s="28"/>
      <c r="K174" s="28"/>
      <c r="L174" s="28"/>
      <c r="M174" s="28"/>
      <c r="N174" s="50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15" customHeight="1">
      <c r="A175" s="28"/>
      <c r="B175" s="28"/>
      <c r="C175" s="28"/>
      <c r="D175" s="28"/>
      <c r="E175" s="28"/>
      <c r="F175" s="28"/>
      <c r="G175" s="50"/>
      <c r="H175" s="28"/>
      <c r="I175" s="28"/>
      <c r="J175" s="28"/>
      <c r="K175" s="28"/>
      <c r="L175" s="28"/>
      <c r="M175" s="28"/>
      <c r="N175" s="50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15" customHeight="1">
      <c r="A176" s="28"/>
      <c r="B176" s="28"/>
      <c r="C176" s="28"/>
      <c r="D176" s="28"/>
      <c r="E176" s="28"/>
      <c r="F176" s="28"/>
      <c r="G176" s="50"/>
      <c r="H176" s="28"/>
      <c r="I176" s="28"/>
      <c r="J176" s="28"/>
      <c r="K176" s="28"/>
      <c r="L176" s="28"/>
      <c r="M176" s="28"/>
      <c r="N176" s="50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15" customHeight="1">
      <c r="A177" s="28"/>
      <c r="B177" s="28"/>
      <c r="C177" s="28"/>
      <c r="D177" s="28"/>
      <c r="E177" s="28"/>
      <c r="F177" s="28"/>
      <c r="G177" s="50"/>
      <c r="H177" s="28"/>
      <c r="I177" s="28"/>
      <c r="J177" s="28"/>
      <c r="K177" s="28"/>
      <c r="L177" s="28"/>
      <c r="M177" s="28"/>
      <c r="N177" s="50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15" customHeight="1">
      <c r="A178" s="28"/>
      <c r="B178" s="28"/>
      <c r="C178" s="28"/>
      <c r="D178" s="28"/>
      <c r="E178" s="28"/>
      <c r="F178" s="28"/>
      <c r="G178" s="50"/>
      <c r="H178" s="28"/>
      <c r="I178" s="28"/>
      <c r="J178" s="28"/>
      <c r="K178" s="28"/>
      <c r="L178" s="28"/>
      <c r="M178" s="28"/>
      <c r="N178" s="50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15" customHeight="1">
      <c r="A179" s="28"/>
      <c r="B179" s="28"/>
      <c r="C179" s="28"/>
      <c r="D179" s="28"/>
      <c r="E179" s="28"/>
      <c r="F179" s="28"/>
      <c r="G179" s="50"/>
      <c r="H179" s="28"/>
      <c r="I179" s="28"/>
      <c r="J179" s="28"/>
      <c r="K179" s="28"/>
      <c r="L179" s="28"/>
      <c r="M179" s="28"/>
      <c r="N179" s="50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15" customHeight="1">
      <c r="A180" s="28"/>
      <c r="B180" s="28"/>
      <c r="C180" s="28"/>
      <c r="D180" s="28"/>
      <c r="E180" s="28"/>
      <c r="F180" s="28"/>
      <c r="G180" s="50"/>
      <c r="H180" s="28"/>
      <c r="I180" s="28"/>
      <c r="J180" s="28"/>
      <c r="K180" s="28"/>
      <c r="L180" s="28"/>
      <c r="M180" s="28"/>
      <c r="N180" s="50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12.75" customHeight="1">
      <c r="A181" s="28"/>
      <c r="B181" s="27"/>
      <c r="C181" s="27"/>
      <c r="D181" s="27"/>
      <c r="E181" s="27"/>
      <c r="F181" s="27"/>
      <c r="G181" s="49"/>
      <c r="H181" s="28"/>
      <c r="I181" s="28"/>
      <c r="J181" s="28"/>
      <c r="K181" s="28"/>
      <c r="L181" s="28"/>
      <c r="M181" s="27"/>
      <c r="N181" s="50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12.75" customHeight="1">
      <c r="A182" s="28"/>
      <c r="B182" s="27"/>
      <c r="C182" s="27"/>
      <c r="D182" s="27"/>
      <c r="E182" s="27"/>
      <c r="F182" s="27"/>
      <c r="G182" s="49"/>
      <c r="H182" s="28"/>
      <c r="I182" s="28"/>
      <c r="J182" s="28"/>
      <c r="K182" s="28"/>
      <c r="L182" s="28"/>
      <c r="M182" s="27"/>
      <c r="N182" s="50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12.75" customHeight="1">
      <c r="A183" s="28"/>
      <c r="B183" s="27"/>
      <c r="C183" s="27"/>
      <c r="D183" s="27"/>
      <c r="E183" s="27"/>
      <c r="F183" s="27"/>
      <c r="G183" s="49"/>
      <c r="H183" s="28"/>
      <c r="I183" s="28"/>
      <c r="J183" s="28"/>
      <c r="K183" s="28"/>
      <c r="L183" s="28"/>
      <c r="M183" s="27"/>
      <c r="N183" s="50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12.75" customHeight="1">
      <c r="A184" s="28"/>
      <c r="B184" s="27"/>
      <c r="C184" s="27"/>
      <c r="D184" s="27"/>
      <c r="E184" s="27"/>
      <c r="F184" s="27"/>
      <c r="G184" s="49"/>
      <c r="H184" s="28"/>
      <c r="I184" s="28"/>
      <c r="J184" s="28"/>
      <c r="K184" s="28"/>
      <c r="L184" s="28"/>
      <c r="M184" s="27"/>
      <c r="N184" s="50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12.75" customHeight="1">
      <c r="A185" s="28"/>
      <c r="B185" s="27"/>
      <c r="C185" s="27"/>
      <c r="D185" s="27"/>
      <c r="E185" s="27"/>
      <c r="F185" s="27"/>
      <c r="G185" s="49"/>
      <c r="H185" s="28"/>
      <c r="I185" s="28"/>
      <c r="J185" s="28"/>
      <c r="K185" s="28"/>
      <c r="L185" s="28"/>
      <c r="M185" s="27"/>
      <c r="N185" s="50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12.75" customHeight="1">
      <c r="A186" s="28"/>
      <c r="B186" s="27"/>
      <c r="C186" s="27"/>
      <c r="D186" s="27"/>
      <c r="E186" s="27"/>
      <c r="F186" s="27"/>
      <c r="G186" s="49"/>
      <c r="H186" s="28"/>
      <c r="I186" s="28"/>
      <c r="J186" s="28"/>
      <c r="K186" s="28"/>
      <c r="L186" s="28"/>
      <c r="M186" s="27"/>
      <c r="N186" s="50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12.75" customHeight="1">
      <c r="A187" s="28"/>
      <c r="B187" s="27"/>
      <c r="C187" s="27"/>
      <c r="D187" s="27"/>
      <c r="E187" s="27"/>
      <c r="F187" s="27"/>
      <c r="G187" s="49"/>
      <c r="H187" s="28"/>
      <c r="I187" s="28"/>
      <c r="J187" s="28"/>
      <c r="K187" s="28"/>
      <c r="L187" s="28"/>
      <c r="M187" s="27"/>
      <c r="N187" s="50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12.75" customHeight="1">
      <c r="A188" s="28"/>
      <c r="B188" s="27"/>
      <c r="C188" s="27"/>
      <c r="D188" s="27"/>
      <c r="E188" s="27"/>
      <c r="F188" s="27"/>
      <c r="G188" s="49"/>
      <c r="H188" s="28"/>
      <c r="I188" s="28"/>
      <c r="J188" s="28"/>
      <c r="K188" s="28"/>
      <c r="L188" s="28"/>
      <c r="M188" s="27"/>
      <c r="N188" s="50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12.75" customHeight="1">
      <c r="A189" s="28"/>
      <c r="B189" s="27"/>
      <c r="C189" s="27"/>
      <c r="D189" s="27"/>
      <c r="E189" s="27"/>
      <c r="F189" s="27"/>
      <c r="G189" s="49"/>
      <c r="H189" s="28"/>
      <c r="I189" s="28"/>
      <c r="J189" s="28"/>
      <c r="K189" s="28"/>
      <c r="L189" s="28"/>
      <c r="M189" s="27"/>
      <c r="N189" s="50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12.75" customHeight="1">
      <c r="A190" s="28"/>
      <c r="B190" s="27"/>
      <c r="C190" s="27"/>
      <c r="D190" s="27"/>
      <c r="E190" s="27"/>
      <c r="F190" s="27"/>
      <c r="G190" s="49"/>
      <c r="H190" s="28"/>
      <c r="I190" s="28"/>
      <c r="J190" s="28"/>
      <c r="K190" s="28"/>
      <c r="L190" s="28"/>
      <c r="M190" s="27"/>
      <c r="N190" s="50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12.75" customHeight="1">
      <c r="A191" s="28"/>
      <c r="B191" s="27"/>
      <c r="C191" s="27"/>
      <c r="D191" s="27"/>
      <c r="E191" s="27"/>
      <c r="F191" s="27"/>
      <c r="G191" s="49"/>
      <c r="H191" s="28"/>
      <c r="I191" s="28"/>
      <c r="J191" s="28"/>
      <c r="K191" s="28"/>
      <c r="L191" s="28"/>
      <c r="M191" s="27"/>
      <c r="N191" s="50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12.75" customHeight="1">
      <c r="A192" s="28"/>
      <c r="B192" s="27"/>
      <c r="C192" s="27"/>
      <c r="D192" s="27"/>
      <c r="E192" s="27"/>
      <c r="F192" s="27"/>
      <c r="G192" s="49"/>
      <c r="H192" s="28"/>
      <c r="I192" s="28"/>
      <c r="J192" s="28"/>
      <c r="K192" s="28"/>
      <c r="L192" s="28"/>
      <c r="M192" s="27"/>
      <c r="N192" s="50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12.75" customHeight="1">
      <c r="A193" s="28"/>
      <c r="B193" s="27"/>
      <c r="C193" s="27"/>
      <c r="D193" s="27"/>
      <c r="E193" s="27"/>
      <c r="F193" s="27"/>
      <c r="G193" s="49"/>
      <c r="H193" s="28"/>
      <c r="I193" s="28"/>
      <c r="J193" s="28"/>
      <c r="K193" s="28"/>
      <c r="L193" s="28"/>
      <c r="M193" s="27"/>
      <c r="N193" s="50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12.75" customHeight="1">
      <c r="A194" s="28"/>
      <c r="B194" s="27"/>
      <c r="C194" s="27"/>
      <c r="D194" s="27"/>
      <c r="E194" s="27"/>
      <c r="F194" s="27"/>
      <c r="G194" s="49"/>
      <c r="H194" s="28"/>
      <c r="I194" s="28"/>
      <c r="J194" s="28"/>
      <c r="K194" s="28"/>
      <c r="L194" s="28"/>
      <c r="M194" s="27"/>
      <c r="N194" s="50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12.75" customHeight="1">
      <c r="A195" s="28"/>
      <c r="B195" s="27"/>
      <c r="C195" s="27"/>
      <c r="D195" s="27"/>
      <c r="E195" s="27"/>
      <c r="F195" s="27"/>
      <c r="G195" s="49"/>
      <c r="H195" s="28"/>
      <c r="I195" s="28"/>
      <c r="J195" s="28"/>
      <c r="K195" s="28"/>
      <c r="L195" s="28"/>
      <c r="M195" s="27"/>
      <c r="N195" s="50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12.75" customHeight="1">
      <c r="A196" s="28"/>
      <c r="B196" s="27"/>
      <c r="C196" s="27"/>
      <c r="D196" s="27"/>
      <c r="E196" s="27"/>
      <c r="F196" s="27"/>
      <c r="G196" s="49"/>
      <c r="H196" s="28"/>
      <c r="I196" s="28"/>
      <c r="J196" s="28"/>
      <c r="K196" s="28"/>
      <c r="L196" s="28"/>
      <c r="M196" s="27"/>
      <c r="N196" s="50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12.75" customHeight="1">
      <c r="A197" s="28"/>
      <c r="B197" s="27"/>
      <c r="C197" s="27"/>
      <c r="D197" s="27"/>
      <c r="E197" s="27"/>
      <c r="F197" s="27"/>
      <c r="G197" s="49"/>
      <c r="H197" s="28"/>
      <c r="I197" s="28"/>
      <c r="J197" s="28"/>
      <c r="K197" s="28"/>
      <c r="L197" s="28"/>
      <c r="M197" s="27"/>
      <c r="N197" s="50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12.75" customHeight="1">
      <c r="A198" s="28"/>
      <c r="B198" s="27"/>
      <c r="C198" s="27"/>
      <c r="D198" s="27"/>
      <c r="E198" s="27"/>
      <c r="F198" s="27"/>
      <c r="G198" s="49"/>
      <c r="H198" s="28"/>
      <c r="I198" s="28"/>
      <c r="J198" s="28"/>
      <c r="K198" s="28"/>
      <c r="L198" s="28"/>
      <c r="M198" s="27"/>
      <c r="N198" s="50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12.75" customHeight="1">
      <c r="A199" s="28"/>
      <c r="B199" s="27"/>
      <c r="C199" s="27"/>
      <c r="D199" s="27"/>
      <c r="E199" s="27"/>
      <c r="F199" s="27"/>
      <c r="G199" s="49"/>
      <c r="H199" s="28"/>
      <c r="I199" s="28"/>
      <c r="J199" s="28"/>
      <c r="K199" s="28"/>
      <c r="L199" s="28"/>
      <c r="M199" s="27"/>
      <c r="N199" s="50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12.75" customHeight="1">
      <c r="A200" s="28"/>
      <c r="B200" s="27"/>
      <c r="C200" s="27"/>
      <c r="D200" s="27"/>
      <c r="E200" s="27"/>
      <c r="F200" s="27"/>
      <c r="G200" s="49"/>
      <c r="H200" s="28"/>
      <c r="I200" s="28"/>
      <c r="J200" s="28"/>
      <c r="K200" s="28"/>
      <c r="L200" s="28"/>
      <c r="M200" s="27"/>
      <c r="N200" s="50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12.75" customHeight="1">
      <c r="A201" s="28"/>
      <c r="B201" s="27"/>
      <c r="C201" s="27"/>
      <c r="D201" s="27"/>
      <c r="E201" s="27"/>
      <c r="F201" s="27"/>
      <c r="G201" s="49"/>
      <c r="H201" s="28"/>
      <c r="I201" s="28"/>
      <c r="J201" s="28"/>
      <c r="K201" s="28"/>
      <c r="L201" s="28"/>
      <c r="M201" s="27"/>
      <c r="N201" s="50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12.75" customHeight="1">
      <c r="A202" s="28"/>
      <c r="B202" s="27"/>
      <c r="C202" s="27"/>
      <c r="D202" s="27"/>
      <c r="E202" s="27"/>
      <c r="F202" s="27"/>
      <c r="G202" s="49"/>
      <c r="H202" s="28"/>
      <c r="I202" s="28"/>
      <c r="J202" s="28"/>
      <c r="K202" s="28"/>
      <c r="L202" s="28"/>
      <c r="M202" s="27"/>
      <c r="N202" s="50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12.75" customHeight="1">
      <c r="A203" s="28"/>
      <c r="B203" s="27"/>
      <c r="C203" s="27"/>
      <c r="D203" s="27"/>
      <c r="E203" s="27"/>
      <c r="F203" s="27"/>
      <c r="G203" s="49"/>
      <c r="H203" s="28"/>
      <c r="I203" s="28"/>
      <c r="J203" s="28"/>
      <c r="K203" s="28"/>
      <c r="L203" s="28"/>
      <c r="M203" s="27"/>
      <c r="N203" s="50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12.75" customHeight="1">
      <c r="A204" s="28"/>
      <c r="B204" s="27"/>
      <c r="C204" s="27"/>
      <c r="D204" s="27"/>
      <c r="E204" s="27"/>
      <c r="F204" s="27"/>
      <c r="G204" s="49"/>
      <c r="H204" s="28"/>
      <c r="I204" s="28"/>
      <c r="J204" s="28"/>
      <c r="K204" s="28"/>
      <c r="L204" s="28"/>
      <c r="M204" s="27"/>
      <c r="N204" s="50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12.75" customHeight="1">
      <c r="A205" s="28"/>
      <c r="B205" s="27"/>
      <c r="C205" s="27"/>
      <c r="D205" s="27"/>
      <c r="E205" s="27"/>
      <c r="F205" s="27"/>
      <c r="G205" s="49"/>
      <c r="H205" s="28"/>
      <c r="I205" s="28"/>
      <c r="J205" s="28"/>
      <c r="K205" s="28"/>
      <c r="L205" s="28"/>
      <c r="M205" s="27"/>
      <c r="N205" s="50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12.75" customHeight="1">
      <c r="A206" s="28"/>
      <c r="B206" s="27"/>
      <c r="C206" s="27"/>
      <c r="D206" s="27"/>
      <c r="E206" s="27"/>
      <c r="F206" s="27"/>
      <c r="G206" s="49"/>
      <c r="H206" s="28"/>
      <c r="I206" s="28"/>
      <c r="J206" s="28"/>
      <c r="K206" s="28"/>
      <c r="L206" s="28"/>
      <c r="M206" s="27"/>
      <c r="N206" s="50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12.75" customHeight="1">
      <c r="A207" s="28"/>
      <c r="B207" s="27"/>
      <c r="C207" s="27"/>
      <c r="D207" s="27"/>
      <c r="E207" s="27"/>
      <c r="F207" s="27"/>
      <c r="G207" s="49"/>
      <c r="H207" s="28"/>
      <c r="I207" s="28"/>
      <c r="J207" s="28"/>
      <c r="K207" s="28"/>
      <c r="L207" s="28"/>
      <c r="M207" s="27"/>
      <c r="N207" s="50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12.75" customHeight="1">
      <c r="A208" s="28"/>
      <c r="B208" s="27"/>
      <c r="C208" s="27"/>
      <c r="D208" s="27"/>
      <c r="E208" s="27"/>
      <c r="F208" s="27"/>
      <c r="G208" s="49"/>
      <c r="H208" s="28"/>
      <c r="I208" s="28"/>
      <c r="J208" s="28"/>
      <c r="K208" s="28"/>
      <c r="L208" s="28"/>
      <c r="M208" s="27"/>
      <c r="N208" s="50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12.75" customHeight="1">
      <c r="A209" s="28"/>
      <c r="B209" s="27"/>
      <c r="C209" s="27"/>
      <c r="D209" s="27"/>
      <c r="E209" s="27"/>
      <c r="F209" s="27"/>
      <c r="G209" s="49"/>
      <c r="H209" s="28"/>
      <c r="I209" s="28"/>
      <c r="J209" s="28"/>
      <c r="K209" s="28"/>
      <c r="L209" s="28"/>
      <c r="M209" s="27"/>
      <c r="N209" s="50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12.75" customHeight="1">
      <c r="A210" s="28"/>
      <c r="B210" s="27"/>
      <c r="C210" s="27"/>
      <c r="D210" s="27"/>
      <c r="E210" s="27"/>
      <c r="F210" s="27"/>
      <c r="G210" s="49"/>
      <c r="H210" s="28"/>
      <c r="I210" s="28"/>
      <c r="J210" s="28"/>
      <c r="K210" s="28"/>
      <c r="L210" s="28"/>
      <c r="M210" s="27"/>
      <c r="N210" s="50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12.75" customHeight="1">
      <c r="A211" s="28"/>
      <c r="B211" s="27"/>
      <c r="C211" s="27"/>
      <c r="D211" s="27"/>
      <c r="E211" s="27"/>
      <c r="F211" s="27"/>
      <c r="G211" s="49"/>
      <c r="H211" s="28"/>
      <c r="I211" s="28"/>
      <c r="J211" s="28"/>
      <c r="K211" s="28"/>
      <c r="L211" s="28"/>
      <c r="M211" s="27"/>
      <c r="N211" s="50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12.75" customHeight="1">
      <c r="A212" s="28"/>
      <c r="B212" s="27"/>
      <c r="C212" s="27"/>
      <c r="D212" s="27"/>
      <c r="E212" s="27"/>
      <c r="F212" s="27"/>
      <c r="G212" s="49"/>
      <c r="H212" s="28"/>
      <c r="I212" s="28"/>
      <c r="J212" s="28"/>
      <c r="K212" s="28"/>
      <c r="L212" s="28"/>
      <c r="M212" s="27"/>
      <c r="N212" s="50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12.75" customHeight="1">
      <c r="A213" s="28"/>
      <c r="B213" s="27"/>
      <c r="C213" s="27"/>
      <c r="D213" s="27"/>
      <c r="E213" s="27"/>
      <c r="F213" s="27"/>
      <c r="G213" s="49"/>
      <c r="H213" s="28"/>
      <c r="I213" s="28"/>
      <c r="J213" s="28"/>
      <c r="K213" s="28"/>
      <c r="L213" s="28"/>
      <c r="M213" s="27"/>
      <c r="N213" s="50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12.75" customHeight="1">
      <c r="A214" s="28"/>
      <c r="B214" s="27"/>
      <c r="C214" s="27"/>
      <c r="D214" s="27"/>
      <c r="E214" s="27"/>
      <c r="F214" s="27"/>
      <c r="G214" s="49"/>
      <c r="H214" s="28"/>
      <c r="I214" s="28"/>
      <c r="J214" s="28"/>
      <c r="K214" s="28"/>
      <c r="L214" s="28"/>
      <c r="M214" s="27"/>
      <c r="N214" s="50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12.75" customHeight="1">
      <c r="A215" s="28"/>
      <c r="B215" s="27"/>
      <c r="C215" s="27"/>
      <c r="D215" s="27"/>
      <c r="E215" s="27"/>
      <c r="F215" s="27"/>
      <c r="G215" s="49"/>
      <c r="H215" s="28"/>
      <c r="I215" s="28"/>
      <c r="J215" s="28"/>
      <c r="K215" s="28"/>
      <c r="L215" s="28"/>
      <c r="M215" s="27"/>
      <c r="N215" s="50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12.75" customHeight="1">
      <c r="A216" s="28"/>
      <c r="B216" s="27"/>
      <c r="C216" s="27"/>
      <c r="D216" s="27"/>
      <c r="E216" s="27"/>
      <c r="F216" s="27"/>
      <c r="G216" s="49"/>
      <c r="H216" s="28"/>
      <c r="I216" s="28"/>
      <c r="J216" s="28"/>
      <c r="K216" s="28"/>
      <c r="L216" s="28"/>
      <c r="M216" s="27"/>
      <c r="N216" s="50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12.75" customHeight="1">
      <c r="A217" s="28"/>
      <c r="B217" s="27"/>
      <c r="C217" s="27"/>
      <c r="D217" s="27"/>
      <c r="E217" s="27"/>
      <c r="F217" s="27"/>
      <c r="G217" s="49"/>
      <c r="H217" s="28"/>
      <c r="I217" s="28"/>
      <c r="J217" s="28"/>
      <c r="K217" s="28"/>
      <c r="L217" s="28"/>
      <c r="M217" s="27"/>
      <c r="N217" s="50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12.75" customHeight="1">
      <c r="A218" s="28"/>
      <c r="B218" s="27"/>
      <c r="C218" s="27"/>
      <c r="D218" s="27"/>
      <c r="E218" s="27"/>
      <c r="F218" s="27"/>
      <c r="G218" s="49"/>
      <c r="H218" s="28"/>
      <c r="I218" s="28"/>
      <c r="J218" s="28"/>
      <c r="K218" s="28"/>
      <c r="L218" s="28"/>
      <c r="M218" s="27"/>
      <c r="N218" s="50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12.75" customHeight="1">
      <c r="A219" s="28"/>
      <c r="B219" s="27"/>
      <c r="C219" s="27"/>
      <c r="D219" s="27"/>
      <c r="E219" s="27"/>
      <c r="F219" s="27"/>
      <c r="G219" s="49"/>
      <c r="H219" s="28"/>
      <c r="I219" s="28"/>
      <c r="J219" s="28"/>
      <c r="K219" s="28"/>
      <c r="L219" s="28"/>
      <c r="M219" s="27"/>
      <c r="N219" s="50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12.75" customHeight="1">
      <c r="A220" s="28"/>
      <c r="B220" s="27"/>
      <c r="C220" s="27"/>
      <c r="D220" s="27"/>
      <c r="E220" s="27"/>
      <c r="F220" s="27"/>
      <c r="G220" s="49"/>
      <c r="H220" s="28"/>
      <c r="I220" s="28"/>
      <c r="J220" s="28"/>
      <c r="K220" s="28"/>
      <c r="L220" s="28"/>
      <c r="M220" s="27"/>
      <c r="N220" s="50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12.75" customHeight="1">
      <c r="A221" s="28"/>
      <c r="B221" s="27"/>
      <c r="C221" s="27"/>
      <c r="D221" s="27"/>
      <c r="E221" s="27"/>
      <c r="F221" s="27"/>
      <c r="G221" s="49"/>
      <c r="H221" s="28"/>
      <c r="I221" s="28"/>
      <c r="J221" s="28"/>
      <c r="K221" s="28"/>
      <c r="L221" s="28"/>
      <c r="M221" s="27"/>
      <c r="N221" s="50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12.75" customHeight="1">
      <c r="A222" s="28"/>
      <c r="B222" s="27"/>
      <c r="C222" s="27"/>
      <c r="D222" s="27"/>
      <c r="E222" s="27"/>
      <c r="F222" s="27"/>
      <c r="G222" s="49"/>
      <c r="H222" s="28"/>
      <c r="I222" s="28"/>
      <c r="J222" s="28"/>
      <c r="K222" s="28"/>
      <c r="L222" s="28"/>
      <c r="M222" s="27"/>
      <c r="N222" s="50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12.75" customHeight="1">
      <c r="A223" s="28"/>
      <c r="B223" s="27"/>
      <c r="C223" s="27"/>
      <c r="D223" s="27"/>
      <c r="E223" s="27"/>
      <c r="F223" s="27"/>
      <c r="G223" s="49"/>
      <c r="H223" s="28"/>
      <c r="I223" s="28"/>
      <c r="J223" s="28"/>
      <c r="K223" s="28"/>
      <c r="L223" s="28"/>
      <c r="M223" s="27"/>
      <c r="N223" s="50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12.75" customHeight="1">
      <c r="A224" s="28"/>
      <c r="B224" s="27"/>
      <c r="C224" s="27"/>
      <c r="D224" s="27"/>
      <c r="E224" s="27"/>
      <c r="F224" s="27"/>
      <c r="G224" s="49"/>
      <c r="H224" s="28"/>
      <c r="I224" s="28"/>
      <c r="J224" s="28"/>
      <c r="K224" s="28"/>
      <c r="L224" s="28"/>
      <c r="M224" s="27"/>
      <c r="N224" s="50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12.75" customHeight="1">
      <c r="A225" s="28"/>
      <c r="B225" s="27"/>
      <c r="C225" s="27"/>
      <c r="D225" s="27"/>
      <c r="E225" s="27"/>
      <c r="F225" s="27"/>
      <c r="G225" s="49"/>
      <c r="H225" s="28"/>
      <c r="I225" s="28"/>
      <c r="J225" s="28"/>
      <c r="K225" s="28"/>
      <c r="L225" s="28"/>
      <c r="M225" s="27"/>
      <c r="N225" s="50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12.75" customHeight="1">
      <c r="A226" s="28"/>
      <c r="B226" s="27"/>
      <c r="C226" s="27"/>
      <c r="D226" s="27"/>
      <c r="E226" s="27"/>
      <c r="F226" s="27"/>
      <c r="G226" s="49"/>
      <c r="H226" s="28"/>
      <c r="I226" s="28"/>
      <c r="J226" s="28"/>
      <c r="K226" s="28"/>
      <c r="L226" s="28"/>
      <c r="M226" s="27"/>
      <c r="N226" s="50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12.75" customHeight="1">
      <c r="A227" s="28"/>
      <c r="B227" s="27"/>
      <c r="C227" s="27"/>
      <c r="D227" s="27"/>
      <c r="E227" s="27"/>
      <c r="F227" s="27"/>
      <c r="G227" s="49"/>
      <c r="H227" s="28"/>
      <c r="I227" s="28"/>
      <c r="J227" s="28"/>
      <c r="K227" s="28"/>
      <c r="L227" s="28"/>
      <c r="M227" s="27"/>
      <c r="N227" s="50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12.75" customHeight="1">
      <c r="A228" s="28"/>
      <c r="B228" s="27"/>
      <c r="C228" s="27"/>
      <c r="D228" s="27"/>
      <c r="E228" s="27"/>
      <c r="F228" s="27"/>
      <c r="G228" s="49"/>
      <c r="H228" s="28"/>
      <c r="I228" s="28"/>
      <c r="J228" s="28"/>
      <c r="K228" s="28"/>
      <c r="L228" s="28"/>
      <c r="M228" s="27"/>
      <c r="N228" s="50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12.75" customHeight="1">
      <c r="A229" s="28"/>
      <c r="B229" s="27"/>
      <c r="C229" s="27"/>
      <c r="D229" s="27"/>
      <c r="E229" s="27"/>
      <c r="F229" s="27"/>
      <c r="G229" s="49"/>
      <c r="H229" s="28"/>
      <c r="I229" s="28"/>
      <c r="J229" s="28"/>
      <c r="K229" s="28"/>
      <c r="L229" s="28"/>
      <c r="M229" s="27"/>
      <c r="N229" s="50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12.75" customHeight="1">
      <c r="A230" s="28"/>
      <c r="B230" s="27"/>
      <c r="C230" s="27"/>
      <c r="D230" s="27"/>
      <c r="E230" s="27"/>
      <c r="F230" s="27"/>
      <c r="G230" s="49"/>
      <c r="H230" s="28"/>
      <c r="I230" s="28"/>
      <c r="J230" s="28"/>
      <c r="K230" s="28"/>
      <c r="L230" s="28"/>
      <c r="M230" s="27"/>
      <c r="N230" s="50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12.75" customHeight="1">
      <c r="A231" s="28"/>
      <c r="B231" s="27"/>
      <c r="C231" s="27"/>
      <c r="D231" s="27"/>
      <c r="E231" s="27"/>
      <c r="F231" s="27"/>
      <c r="G231" s="49"/>
      <c r="H231" s="28"/>
      <c r="I231" s="28"/>
      <c r="J231" s="28"/>
      <c r="K231" s="28"/>
      <c r="L231" s="28"/>
      <c r="M231" s="27"/>
      <c r="N231" s="50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12.75" customHeight="1">
      <c r="A232" s="28"/>
      <c r="B232" s="27"/>
      <c r="C232" s="27"/>
      <c r="D232" s="27"/>
      <c r="E232" s="27"/>
      <c r="F232" s="27"/>
      <c r="G232" s="49"/>
      <c r="H232" s="28"/>
      <c r="I232" s="28"/>
      <c r="J232" s="28"/>
      <c r="K232" s="28"/>
      <c r="L232" s="28"/>
      <c r="M232" s="27"/>
      <c r="N232" s="50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12.75" customHeight="1">
      <c r="A233" s="28"/>
      <c r="B233" s="27"/>
      <c r="C233" s="27"/>
      <c r="D233" s="27"/>
      <c r="E233" s="27"/>
      <c r="F233" s="27"/>
      <c r="G233" s="49"/>
      <c r="H233" s="28"/>
      <c r="I233" s="28"/>
      <c r="J233" s="28"/>
      <c r="K233" s="28"/>
      <c r="L233" s="28"/>
      <c r="M233" s="27"/>
      <c r="N233" s="50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12.75" customHeight="1">
      <c r="A234" s="28"/>
      <c r="B234" s="27"/>
      <c r="C234" s="27"/>
      <c r="D234" s="27"/>
      <c r="E234" s="27"/>
      <c r="F234" s="27"/>
      <c r="G234" s="49"/>
      <c r="H234" s="28"/>
      <c r="I234" s="28"/>
      <c r="J234" s="28"/>
      <c r="K234" s="28"/>
      <c r="L234" s="28"/>
      <c r="M234" s="27"/>
      <c r="N234" s="50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12.75" customHeight="1">
      <c r="A235" s="28"/>
      <c r="B235" s="27"/>
      <c r="C235" s="27"/>
      <c r="D235" s="27"/>
      <c r="E235" s="27"/>
      <c r="F235" s="27"/>
      <c r="G235" s="49"/>
      <c r="H235" s="28"/>
      <c r="I235" s="28"/>
      <c r="J235" s="28"/>
      <c r="K235" s="28"/>
      <c r="L235" s="28"/>
      <c r="M235" s="27"/>
      <c r="N235" s="50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12.75" customHeight="1">
      <c r="A236" s="28"/>
      <c r="B236" s="27"/>
      <c r="C236" s="27"/>
      <c r="D236" s="27"/>
      <c r="E236" s="27"/>
      <c r="F236" s="27"/>
      <c r="G236" s="49"/>
      <c r="H236" s="28"/>
      <c r="I236" s="28"/>
      <c r="J236" s="28"/>
      <c r="K236" s="28"/>
      <c r="L236" s="28"/>
      <c r="M236" s="27"/>
      <c r="N236" s="50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12.75" customHeight="1">
      <c r="A237" s="28"/>
      <c r="B237" s="27"/>
      <c r="C237" s="27"/>
      <c r="D237" s="27"/>
      <c r="E237" s="27"/>
      <c r="F237" s="27"/>
      <c r="G237" s="49"/>
      <c r="H237" s="28"/>
      <c r="I237" s="28"/>
      <c r="J237" s="28"/>
      <c r="K237" s="28"/>
      <c r="L237" s="28"/>
      <c r="M237" s="27"/>
      <c r="N237" s="50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12.75" customHeight="1">
      <c r="A238" s="28"/>
      <c r="B238" s="27"/>
      <c r="C238" s="27"/>
      <c r="D238" s="27"/>
      <c r="E238" s="27"/>
      <c r="F238" s="27"/>
      <c r="G238" s="49"/>
      <c r="H238" s="28"/>
      <c r="I238" s="28"/>
      <c r="J238" s="28"/>
      <c r="K238" s="28"/>
      <c r="L238" s="28"/>
      <c r="M238" s="27"/>
      <c r="N238" s="50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12.75" customHeight="1">
      <c r="A239" s="28"/>
      <c r="B239" s="27"/>
      <c r="C239" s="27"/>
      <c r="D239" s="27"/>
      <c r="E239" s="27"/>
      <c r="F239" s="27"/>
      <c r="G239" s="49"/>
      <c r="H239" s="28"/>
      <c r="I239" s="28"/>
      <c r="J239" s="28"/>
      <c r="K239" s="28"/>
      <c r="L239" s="28"/>
      <c r="M239" s="27"/>
      <c r="N239" s="50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12.75" customHeight="1">
      <c r="A240" s="28"/>
      <c r="B240" s="27"/>
      <c r="C240" s="27"/>
      <c r="D240" s="27"/>
      <c r="E240" s="27"/>
      <c r="F240" s="27"/>
      <c r="G240" s="49"/>
      <c r="H240" s="28"/>
      <c r="I240" s="28"/>
      <c r="J240" s="28"/>
      <c r="K240" s="28"/>
      <c r="L240" s="28"/>
      <c r="M240" s="27"/>
      <c r="N240" s="50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12.75" customHeight="1">
      <c r="A241" s="28"/>
      <c r="B241" s="27"/>
      <c r="C241" s="27"/>
      <c r="D241" s="27"/>
      <c r="E241" s="27"/>
      <c r="F241" s="27"/>
      <c r="G241" s="49"/>
      <c r="H241" s="28"/>
      <c r="I241" s="28"/>
      <c r="J241" s="28"/>
      <c r="K241" s="28"/>
      <c r="L241" s="28"/>
      <c r="M241" s="27"/>
      <c r="N241" s="50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12.75" customHeight="1">
      <c r="A242" s="28"/>
      <c r="B242" s="27"/>
      <c r="C242" s="27"/>
      <c r="D242" s="27"/>
      <c r="E242" s="27"/>
      <c r="F242" s="27"/>
      <c r="G242" s="49"/>
      <c r="H242" s="28"/>
      <c r="I242" s="28"/>
      <c r="J242" s="28"/>
      <c r="K242" s="28"/>
      <c r="L242" s="28"/>
      <c r="M242" s="27"/>
      <c r="N242" s="50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12.75" customHeight="1">
      <c r="A243" s="28"/>
      <c r="B243" s="27"/>
      <c r="C243" s="27"/>
      <c r="D243" s="27"/>
      <c r="E243" s="27"/>
      <c r="F243" s="27"/>
      <c r="G243" s="49"/>
      <c r="H243" s="28"/>
      <c r="I243" s="28"/>
      <c r="J243" s="28"/>
      <c r="K243" s="28"/>
      <c r="L243" s="28"/>
      <c r="M243" s="27"/>
      <c r="N243" s="50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12.75" customHeight="1">
      <c r="A244" s="28"/>
      <c r="B244" s="27"/>
      <c r="C244" s="27"/>
      <c r="D244" s="27"/>
      <c r="E244" s="27"/>
      <c r="F244" s="27"/>
      <c r="G244" s="49"/>
      <c r="H244" s="28"/>
      <c r="I244" s="28"/>
      <c r="J244" s="28"/>
      <c r="K244" s="28"/>
      <c r="L244" s="28"/>
      <c r="M244" s="27"/>
      <c r="N244" s="50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12.75" customHeight="1">
      <c r="A245" s="28"/>
      <c r="B245" s="27"/>
      <c r="C245" s="27"/>
      <c r="D245" s="27"/>
      <c r="E245" s="27"/>
      <c r="F245" s="27"/>
      <c r="G245" s="49"/>
      <c r="H245" s="28"/>
      <c r="I245" s="28"/>
      <c r="J245" s="28"/>
      <c r="K245" s="28"/>
      <c r="L245" s="28"/>
      <c r="M245" s="27"/>
      <c r="N245" s="50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12.75" customHeight="1">
      <c r="A246" s="28"/>
      <c r="B246" s="27"/>
      <c r="C246" s="27"/>
      <c r="D246" s="27"/>
      <c r="E246" s="27"/>
      <c r="F246" s="27"/>
      <c r="G246" s="49"/>
      <c r="H246" s="28"/>
      <c r="I246" s="28"/>
      <c r="J246" s="28"/>
      <c r="K246" s="28"/>
      <c r="L246" s="28"/>
      <c r="M246" s="27"/>
      <c r="N246" s="50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12.75" customHeight="1">
      <c r="A247" s="28"/>
      <c r="B247" s="27"/>
      <c r="C247" s="27"/>
      <c r="D247" s="27"/>
      <c r="E247" s="27"/>
      <c r="F247" s="27"/>
      <c r="G247" s="49"/>
      <c r="H247" s="28"/>
      <c r="I247" s="28"/>
      <c r="J247" s="28"/>
      <c r="K247" s="28"/>
      <c r="L247" s="28"/>
      <c r="M247" s="27"/>
      <c r="N247" s="50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12.75" customHeight="1">
      <c r="A248" s="28"/>
      <c r="B248" s="27"/>
      <c r="C248" s="27"/>
      <c r="D248" s="27"/>
      <c r="E248" s="27"/>
      <c r="F248" s="27"/>
      <c r="G248" s="49"/>
      <c r="H248" s="28"/>
      <c r="I248" s="28"/>
      <c r="J248" s="28"/>
      <c r="K248" s="28"/>
      <c r="L248" s="28"/>
      <c r="M248" s="27"/>
      <c r="N248" s="50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12.75" customHeight="1">
      <c r="A249" s="28"/>
      <c r="B249" s="27"/>
      <c r="C249" s="27"/>
      <c r="D249" s="27"/>
      <c r="E249" s="27"/>
      <c r="F249" s="27"/>
      <c r="G249" s="49"/>
      <c r="H249" s="28"/>
      <c r="I249" s="28"/>
      <c r="J249" s="28"/>
      <c r="K249" s="28"/>
      <c r="L249" s="28"/>
      <c r="M249" s="27"/>
      <c r="N249" s="50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12.75" customHeight="1">
      <c r="A250" s="28"/>
      <c r="B250" s="27"/>
      <c r="C250" s="27"/>
      <c r="D250" s="27"/>
      <c r="E250" s="27"/>
      <c r="F250" s="27"/>
      <c r="G250" s="49"/>
      <c r="H250" s="28"/>
      <c r="I250" s="28"/>
      <c r="J250" s="28"/>
      <c r="K250" s="28"/>
      <c r="L250" s="28"/>
      <c r="M250" s="27"/>
      <c r="N250" s="50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12.75" customHeight="1">
      <c r="A251" s="28"/>
      <c r="B251" s="27"/>
      <c r="C251" s="27"/>
      <c r="D251" s="27"/>
      <c r="E251" s="27"/>
      <c r="F251" s="27"/>
      <c r="G251" s="49"/>
      <c r="H251" s="28"/>
      <c r="I251" s="28"/>
      <c r="J251" s="28"/>
      <c r="K251" s="28"/>
      <c r="L251" s="28"/>
      <c r="M251" s="27"/>
      <c r="N251" s="50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12.75" customHeight="1">
      <c r="A252" s="28"/>
      <c r="B252" s="27"/>
      <c r="C252" s="27"/>
      <c r="D252" s="27"/>
      <c r="E252" s="27"/>
      <c r="F252" s="27"/>
      <c r="G252" s="49"/>
      <c r="H252" s="28"/>
      <c r="I252" s="28"/>
      <c r="J252" s="28"/>
      <c r="K252" s="28"/>
      <c r="L252" s="28"/>
      <c r="M252" s="27"/>
      <c r="N252" s="50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12.75" customHeight="1">
      <c r="A253" s="28"/>
      <c r="B253" s="27"/>
      <c r="C253" s="27"/>
      <c r="D253" s="27"/>
      <c r="E253" s="27"/>
      <c r="F253" s="27"/>
      <c r="G253" s="49"/>
      <c r="H253" s="28"/>
      <c r="I253" s="28"/>
      <c r="J253" s="28"/>
      <c r="K253" s="28"/>
      <c r="L253" s="28"/>
      <c r="M253" s="27"/>
      <c r="N253" s="50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12.75" customHeight="1">
      <c r="A254" s="28"/>
      <c r="B254" s="27"/>
      <c r="C254" s="27"/>
      <c r="D254" s="27"/>
      <c r="E254" s="27"/>
      <c r="F254" s="27"/>
      <c r="G254" s="49"/>
      <c r="H254" s="28"/>
      <c r="I254" s="28"/>
      <c r="J254" s="28"/>
      <c r="K254" s="28"/>
      <c r="L254" s="28"/>
      <c r="M254" s="27"/>
      <c r="N254" s="50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12.75" customHeight="1">
      <c r="A255" s="28"/>
      <c r="B255" s="27"/>
      <c r="C255" s="27"/>
      <c r="D255" s="27"/>
      <c r="E255" s="27"/>
      <c r="F255" s="27"/>
      <c r="G255" s="49"/>
      <c r="H255" s="28"/>
      <c r="I255" s="28"/>
      <c r="J255" s="28"/>
      <c r="K255" s="28"/>
      <c r="L255" s="28"/>
      <c r="M255" s="27"/>
      <c r="N255" s="50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12.75" customHeight="1">
      <c r="A256" s="28"/>
      <c r="B256" s="27"/>
      <c r="C256" s="27"/>
      <c r="D256" s="27"/>
      <c r="E256" s="27"/>
      <c r="F256" s="27"/>
      <c r="G256" s="49"/>
      <c r="H256" s="28"/>
      <c r="I256" s="28"/>
      <c r="J256" s="28"/>
      <c r="K256" s="28"/>
      <c r="L256" s="28"/>
      <c r="M256" s="27"/>
      <c r="N256" s="50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12.75" customHeight="1">
      <c r="A257" s="28"/>
      <c r="B257" s="27"/>
      <c r="C257" s="27"/>
      <c r="D257" s="27"/>
      <c r="E257" s="27"/>
      <c r="F257" s="27"/>
      <c r="G257" s="49"/>
      <c r="H257" s="28"/>
      <c r="I257" s="28"/>
      <c r="J257" s="28"/>
      <c r="K257" s="28"/>
      <c r="L257" s="28"/>
      <c r="M257" s="27"/>
      <c r="N257" s="50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12.75" customHeight="1">
      <c r="A258" s="28"/>
      <c r="B258" s="27"/>
      <c r="C258" s="27"/>
      <c r="D258" s="27"/>
      <c r="E258" s="27"/>
      <c r="F258" s="27"/>
      <c r="G258" s="49"/>
      <c r="H258" s="28"/>
      <c r="I258" s="28"/>
      <c r="J258" s="28"/>
      <c r="K258" s="28"/>
      <c r="L258" s="28"/>
      <c r="M258" s="27"/>
      <c r="N258" s="50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12.75" customHeight="1">
      <c r="A259" s="28"/>
      <c r="B259" s="27"/>
      <c r="C259" s="27"/>
      <c r="D259" s="27"/>
      <c r="E259" s="27"/>
      <c r="F259" s="27"/>
      <c r="G259" s="49"/>
      <c r="H259" s="28"/>
      <c r="I259" s="28"/>
      <c r="J259" s="28"/>
      <c r="K259" s="28"/>
      <c r="L259" s="28"/>
      <c r="M259" s="27"/>
      <c r="N259" s="50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12.75" customHeight="1">
      <c r="A260" s="28"/>
      <c r="B260" s="27"/>
      <c r="C260" s="27"/>
      <c r="D260" s="27"/>
      <c r="E260" s="27"/>
      <c r="F260" s="27"/>
      <c r="G260" s="49"/>
      <c r="H260" s="28"/>
      <c r="I260" s="28"/>
      <c r="J260" s="28"/>
      <c r="K260" s="28"/>
      <c r="L260" s="28"/>
      <c r="M260" s="27"/>
      <c r="N260" s="50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12.75" customHeight="1">
      <c r="A261" s="28"/>
      <c r="B261" s="27"/>
      <c r="C261" s="27"/>
      <c r="D261" s="27"/>
      <c r="E261" s="27"/>
      <c r="F261" s="27"/>
      <c r="G261" s="49"/>
      <c r="H261" s="28"/>
      <c r="I261" s="28"/>
      <c r="J261" s="28"/>
      <c r="K261" s="28"/>
      <c r="L261" s="28"/>
      <c r="M261" s="27"/>
      <c r="N261" s="50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12.75" customHeight="1">
      <c r="A262" s="28"/>
      <c r="B262" s="27"/>
      <c r="C262" s="27"/>
      <c r="D262" s="27"/>
      <c r="E262" s="27"/>
      <c r="F262" s="27"/>
      <c r="G262" s="49"/>
      <c r="H262" s="28"/>
      <c r="I262" s="28"/>
      <c r="J262" s="28"/>
      <c r="K262" s="28"/>
      <c r="L262" s="28"/>
      <c r="M262" s="27"/>
      <c r="N262" s="50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12.75" customHeight="1">
      <c r="A263" s="28"/>
      <c r="B263" s="27"/>
      <c r="C263" s="27"/>
      <c r="D263" s="27"/>
      <c r="E263" s="27"/>
      <c r="F263" s="27"/>
      <c r="G263" s="49"/>
      <c r="H263" s="28"/>
      <c r="I263" s="28"/>
      <c r="J263" s="28"/>
      <c r="K263" s="28"/>
      <c r="L263" s="28"/>
      <c r="M263" s="27"/>
      <c r="N263" s="50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12.75" customHeight="1">
      <c r="A264" s="28"/>
      <c r="B264" s="27"/>
      <c r="C264" s="27"/>
      <c r="D264" s="27"/>
      <c r="E264" s="27"/>
      <c r="F264" s="27"/>
      <c r="G264" s="49"/>
      <c r="H264" s="28"/>
      <c r="I264" s="28"/>
      <c r="J264" s="28"/>
      <c r="K264" s="28"/>
      <c r="L264" s="28"/>
      <c r="M264" s="27"/>
      <c r="N264" s="50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12.75" customHeight="1">
      <c r="A265" s="28"/>
      <c r="B265" s="27"/>
      <c r="C265" s="27"/>
      <c r="D265" s="27"/>
      <c r="E265" s="27"/>
      <c r="F265" s="27"/>
      <c r="G265" s="49"/>
      <c r="H265" s="28"/>
      <c r="I265" s="28"/>
      <c r="J265" s="28"/>
      <c r="K265" s="28"/>
      <c r="L265" s="28"/>
      <c r="M265" s="27"/>
      <c r="N265" s="50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12.75" customHeight="1">
      <c r="A266" s="28"/>
      <c r="B266" s="27"/>
      <c r="C266" s="27"/>
      <c r="D266" s="27"/>
      <c r="E266" s="27"/>
      <c r="F266" s="27"/>
      <c r="G266" s="49"/>
      <c r="H266" s="28"/>
      <c r="I266" s="28"/>
      <c r="J266" s="28"/>
      <c r="K266" s="28"/>
      <c r="L266" s="28"/>
      <c r="M266" s="27"/>
      <c r="N266" s="50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12.75" customHeight="1">
      <c r="A267" s="28"/>
      <c r="B267" s="27"/>
      <c r="C267" s="27"/>
      <c r="D267" s="27"/>
      <c r="E267" s="27"/>
      <c r="F267" s="27"/>
      <c r="G267" s="49"/>
      <c r="H267" s="28"/>
      <c r="I267" s="28"/>
      <c r="J267" s="28"/>
      <c r="K267" s="28"/>
      <c r="L267" s="28"/>
      <c r="M267" s="27"/>
      <c r="N267" s="50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12.75" customHeight="1">
      <c r="A268" s="28"/>
      <c r="B268" s="27"/>
      <c r="C268" s="27"/>
      <c r="D268" s="27"/>
      <c r="E268" s="27"/>
      <c r="F268" s="27"/>
      <c r="G268" s="49"/>
      <c r="H268" s="28"/>
      <c r="I268" s="28"/>
      <c r="J268" s="28"/>
      <c r="K268" s="28"/>
      <c r="L268" s="28"/>
      <c r="M268" s="27"/>
      <c r="N268" s="50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12.75" customHeight="1">
      <c r="A269" s="28"/>
      <c r="B269" s="27"/>
      <c r="C269" s="27"/>
      <c r="D269" s="27"/>
      <c r="E269" s="27"/>
      <c r="F269" s="27"/>
      <c r="G269" s="49"/>
      <c r="H269" s="28"/>
      <c r="I269" s="28"/>
      <c r="J269" s="28"/>
      <c r="K269" s="28"/>
      <c r="L269" s="28"/>
      <c r="M269" s="27"/>
      <c r="N269" s="50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12.75" customHeight="1">
      <c r="A270" s="28"/>
      <c r="B270" s="27"/>
      <c r="C270" s="27"/>
      <c r="D270" s="27"/>
      <c r="E270" s="27"/>
      <c r="F270" s="27"/>
      <c r="G270" s="49"/>
      <c r="H270" s="28"/>
      <c r="I270" s="28"/>
      <c r="J270" s="28"/>
      <c r="K270" s="28"/>
      <c r="L270" s="28"/>
      <c r="M270" s="27"/>
      <c r="N270" s="50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12.75" customHeight="1">
      <c r="A271" s="28"/>
      <c r="B271" s="27"/>
      <c r="C271" s="27"/>
      <c r="D271" s="27"/>
      <c r="E271" s="27"/>
      <c r="F271" s="27"/>
      <c r="G271" s="49"/>
      <c r="H271" s="28"/>
      <c r="I271" s="28"/>
      <c r="J271" s="28"/>
      <c r="K271" s="28"/>
      <c r="L271" s="28"/>
      <c r="M271" s="27"/>
      <c r="N271" s="50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12.75" customHeight="1">
      <c r="A272" s="28"/>
      <c r="B272" s="27"/>
      <c r="C272" s="27"/>
      <c r="D272" s="27"/>
      <c r="E272" s="27"/>
      <c r="F272" s="27"/>
      <c r="G272" s="49"/>
      <c r="H272" s="28"/>
      <c r="I272" s="28"/>
      <c r="J272" s="28"/>
      <c r="K272" s="28"/>
      <c r="L272" s="28"/>
      <c r="M272" s="27"/>
      <c r="N272" s="50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12.75" customHeight="1">
      <c r="A273" s="28"/>
      <c r="B273" s="27"/>
      <c r="C273" s="27"/>
      <c r="D273" s="27"/>
      <c r="E273" s="27"/>
      <c r="F273" s="27"/>
      <c r="G273" s="49"/>
      <c r="H273" s="28"/>
      <c r="I273" s="28"/>
      <c r="J273" s="28"/>
      <c r="K273" s="28"/>
      <c r="L273" s="28"/>
      <c r="M273" s="27"/>
      <c r="N273" s="50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12.75" customHeight="1">
      <c r="A274" s="28"/>
      <c r="B274" s="27"/>
      <c r="C274" s="27"/>
      <c r="D274" s="27"/>
      <c r="E274" s="27"/>
      <c r="F274" s="27"/>
      <c r="G274" s="49"/>
      <c r="H274" s="28"/>
      <c r="I274" s="28"/>
      <c r="J274" s="28"/>
      <c r="K274" s="28"/>
      <c r="L274" s="28"/>
      <c r="M274" s="27"/>
      <c r="N274" s="50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12.75" customHeight="1">
      <c r="A275" s="28"/>
      <c r="B275" s="27"/>
      <c r="C275" s="27"/>
      <c r="D275" s="27"/>
      <c r="E275" s="27"/>
      <c r="F275" s="27"/>
      <c r="G275" s="49"/>
      <c r="H275" s="28"/>
      <c r="I275" s="28"/>
      <c r="J275" s="28"/>
      <c r="K275" s="28"/>
      <c r="L275" s="28"/>
      <c r="M275" s="27"/>
      <c r="N275" s="50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12.75" customHeight="1">
      <c r="A276" s="28"/>
      <c r="B276" s="27"/>
      <c r="C276" s="27"/>
      <c r="D276" s="27"/>
      <c r="E276" s="27"/>
      <c r="F276" s="27"/>
      <c r="G276" s="49"/>
      <c r="H276" s="28"/>
      <c r="I276" s="28"/>
      <c r="J276" s="28"/>
      <c r="K276" s="28"/>
      <c r="L276" s="28"/>
      <c r="M276" s="27"/>
      <c r="N276" s="50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12.75" customHeight="1">
      <c r="A277" s="28"/>
      <c r="B277" s="27"/>
      <c r="C277" s="27"/>
      <c r="D277" s="27"/>
      <c r="E277" s="27"/>
      <c r="F277" s="27"/>
      <c r="G277" s="49"/>
      <c r="H277" s="28"/>
      <c r="I277" s="28"/>
      <c r="J277" s="28"/>
      <c r="K277" s="28"/>
      <c r="L277" s="28"/>
      <c r="M277" s="27"/>
      <c r="N277" s="50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12.75" customHeight="1">
      <c r="A278" s="28"/>
      <c r="B278" s="27"/>
      <c r="C278" s="27"/>
      <c r="D278" s="27"/>
      <c r="E278" s="27"/>
      <c r="F278" s="27"/>
      <c r="G278" s="49"/>
      <c r="H278" s="28"/>
      <c r="I278" s="28"/>
      <c r="J278" s="28"/>
      <c r="K278" s="28"/>
      <c r="L278" s="28"/>
      <c r="M278" s="27"/>
      <c r="N278" s="50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12.75" customHeight="1">
      <c r="A279" s="28"/>
      <c r="B279" s="27"/>
      <c r="C279" s="27"/>
      <c r="D279" s="27"/>
      <c r="E279" s="27"/>
      <c r="F279" s="27"/>
      <c r="G279" s="49"/>
      <c r="H279" s="28"/>
      <c r="I279" s="28"/>
      <c r="J279" s="28"/>
      <c r="K279" s="28"/>
      <c r="L279" s="28"/>
      <c r="M279" s="27"/>
      <c r="N279" s="50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12.75" customHeight="1">
      <c r="A280" s="28"/>
      <c r="B280" s="27"/>
      <c r="C280" s="27"/>
      <c r="D280" s="27"/>
      <c r="E280" s="27"/>
      <c r="F280" s="27"/>
      <c r="G280" s="49"/>
      <c r="H280" s="28"/>
      <c r="I280" s="28"/>
      <c r="J280" s="28"/>
      <c r="K280" s="28"/>
      <c r="L280" s="28"/>
      <c r="M280" s="27"/>
      <c r="N280" s="50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12.75" customHeight="1">
      <c r="A281" s="28"/>
      <c r="B281" s="27"/>
      <c r="C281" s="27"/>
      <c r="D281" s="27"/>
      <c r="E281" s="27"/>
      <c r="F281" s="27"/>
      <c r="G281" s="49"/>
      <c r="H281" s="28"/>
      <c r="I281" s="28"/>
      <c r="J281" s="28"/>
      <c r="K281" s="28"/>
      <c r="L281" s="28"/>
      <c r="M281" s="27"/>
      <c r="N281" s="50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12.75" customHeight="1">
      <c r="A282" s="28"/>
      <c r="B282" s="27"/>
      <c r="C282" s="27"/>
      <c r="D282" s="27"/>
      <c r="E282" s="27"/>
      <c r="F282" s="27"/>
      <c r="G282" s="49"/>
      <c r="H282" s="28"/>
      <c r="I282" s="28"/>
      <c r="J282" s="28"/>
      <c r="K282" s="28"/>
      <c r="L282" s="28"/>
      <c r="M282" s="27"/>
      <c r="N282" s="50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12.75" customHeight="1">
      <c r="A283" s="28"/>
      <c r="B283" s="27"/>
      <c r="C283" s="27"/>
      <c r="D283" s="27"/>
      <c r="E283" s="27"/>
      <c r="F283" s="27"/>
      <c r="G283" s="49"/>
      <c r="H283" s="28"/>
      <c r="I283" s="28"/>
      <c r="J283" s="28"/>
      <c r="K283" s="28"/>
      <c r="L283" s="28"/>
      <c r="M283" s="27"/>
      <c r="N283" s="50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12.75" customHeight="1">
      <c r="A284" s="28"/>
      <c r="B284" s="27"/>
      <c r="C284" s="27"/>
      <c r="D284" s="27"/>
      <c r="E284" s="27"/>
      <c r="F284" s="27"/>
      <c r="G284" s="49"/>
      <c r="H284" s="28"/>
      <c r="I284" s="28"/>
      <c r="J284" s="28"/>
      <c r="K284" s="28"/>
      <c r="L284" s="28"/>
      <c r="M284" s="27"/>
      <c r="N284" s="50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12.75" customHeight="1">
      <c r="A285" s="28"/>
      <c r="B285" s="27"/>
      <c r="C285" s="27"/>
      <c r="D285" s="27"/>
      <c r="E285" s="27"/>
      <c r="F285" s="27"/>
      <c r="G285" s="49"/>
      <c r="H285" s="28"/>
      <c r="I285" s="28"/>
      <c r="J285" s="28"/>
      <c r="K285" s="28"/>
      <c r="L285" s="28"/>
      <c r="M285" s="27"/>
      <c r="N285" s="50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12.75" customHeight="1">
      <c r="A286" s="28"/>
      <c r="B286" s="27"/>
      <c r="C286" s="27"/>
      <c r="D286" s="27"/>
      <c r="E286" s="27"/>
      <c r="F286" s="27"/>
      <c r="G286" s="49"/>
      <c r="H286" s="28"/>
      <c r="I286" s="28"/>
      <c r="J286" s="28"/>
      <c r="K286" s="28"/>
      <c r="L286" s="28"/>
      <c r="M286" s="27"/>
      <c r="N286" s="50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12.75" customHeight="1">
      <c r="A287" s="28"/>
      <c r="B287" s="27"/>
      <c r="C287" s="27"/>
      <c r="D287" s="27"/>
      <c r="E287" s="27"/>
      <c r="F287" s="27"/>
      <c r="G287" s="49"/>
      <c r="H287" s="28"/>
      <c r="I287" s="28"/>
      <c r="J287" s="28"/>
      <c r="K287" s="28"/>
      <c r="L287" s="28"/>
      <c r="M287" s="27"/>
      <c r="N287" s="50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12.75" customHeight="1">
      <c r="A288" s="28"/>
      <c r="B288" s="27"/>
      <c r="C288" s="27"/>
      <c r="D288" s="27"/>
      <c r="E288" s="27"/>
      <c r="F288" s="27"/>
      <c r="G288" s="49"/>
      <c r="H288" s="28"/>
      <c r="I288" s="28"/>
      <c r="J288" s="28"/>
      <c r="K288" s="28"/>
      <c r="L288" s="28"/>
      <c r="M288" s="27"/>
      <c r="N288" s="50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12.75" customHeight="1">
      <c r="A289" s="28"/>
      <c r="B289" s="27"/>
      <c r="C289" s="27"/>
      <c r="D289" s="27"/>
      <c r="E289" s="27"/>
      <c r="F289" s="27"/>
      <c r="G289" s="49"/>
      <c r="H289" s="28"/>
      <c r="I289" s="28"/>
      <c r="J289" s="28"/>
      <c r="K289" s="28"/>
      <c r="L289" s="28"/>
      <c r="M289" s="27"/>
      <c r="N289" s="50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12.75" customHeight="1">
      <c r="A290" s="28"/>
      <c r="B290" s="27"/>
      <c r="C290" s="27"/>
      <c r="D290" s="27"/>
      <c r="E290" s="27"/>
      <c r="F290" s="27"/>
      <c r="G290" s="49"/>
      <c r="H290" s="28"/>
      <c r="I290" s="28"/>
      <c r="J290" s="28"/>
      <c r="K290" s="28"/>
      <c r="L290" s="28"/>
      <c r="M290" s="27"/>
      <c r="N290" s="50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12.75" customHeight="1">
      <c r="A291" s="28"/>
      <c r="B291" s="27"/>
      <c r="C291" s="27"/>
      <c r="D291" s="27"/>
      <c r="E291" s="27"/>
      <c r="F291" s="27"/>
      <c r="G291" s="49"/>
      <c r="H291" s="28"/>
      <c r="I291" s="28"/>
      <c r="J291" s="28"/>
      <c r="K291" s="28"/>
      <c r="L291" s="28"/>
      <c r="M291" s="27"/>
      <c r="N291" s="50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12.75" customHeight="1">
      <c r="A292" s="28"/>
      <c r="B292" s="27"/>
      <c r="C292" s="27"/>
      <c r="D292" s="27"/>
      <c r="E292" s="27"/>
      <c r="F292" s="27"/>
      <c r="G292" s="49"/>
      <c r="H292" s="28"/>
      <c r="I292" s="28"/>
      <c r="J292" s="28"/>
      <c r="K292" s="28"/>
      <c r="L292" s="28"/>
      <c r="M292" s="27"/>
      <c r="N292" s="50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12.75" customHeight="1">
      <c r="A293" s="28"/>
      <c r="B293" s="27"/>
      <c r="C293" s="27"/>
      <c r="D293" s="27"/>
      <c r="E293" s="27"/>
      <c r="F293" s="27"/>
      <c r="G293" s="49"/>
      <c r="H293" s="28"/>
      <c r="I293" s="28"/>
      <c r="J293" s="28"/>
      <c r="K293" s="28"/>
      <c r="L293" s="28"/>
      <c r="M293" s="27"/>
      <c r="N293" s="50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12.75" customHeight="1">
      <c r="A294" s="28"/>
      <c r="B294" s="27"/>
      <c r="C294" s="27"/>
      <c r="D294" s="27"/>
      <c r="E294" s="27"/>
      <c r="F294" s="27"/>
      <c r="G294" s="49"/>
      <c r="H294" s="28"/>
      <c r="I294" s="28"/>
      <c r="J294" s="28"/>
      <c r="K294" s="28"/>
      <c r="L294" s="28"/>
      <c r="M294" s="27"/>
      <c r="N294" s="50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12.75" customHeight="1">
      <c r="A295" s="28"/>
      <c r="B295" s="27"/>
      <c r="C295" s="27"/>
      <c r="D295" s="27"/>
      <c r="E295" s="27"/>
      <c r="F295" s="27"/>
      <c r="G295" s="49"/>
      <c r="H295" s="28"/>
      <c r="I295" s="28"/>
      <c r="J295" s="28"/>
      <c r="K295" s="28"/>
      <c r="L295" s="28"/>
      <c r="M295" s="27"/>
      <c r="N295" s="50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12.75" customHeight="1">
      <c r="A296" s="28"/>
      <c r="B296" s="27"/>
      <c r="C296" s="27"/>
      <c r="D296" s="27"/>
      <c r="E296" s="27"/>
      <c r="F296" s="27"/>
      <c r="G296" s="49"/>
      <c r="H296" s="28"/>
      <c r="I296" s="28"/>
      <c r="J296" s="28"/>
      <c r="K296" s="28"/>
      <c r="L296" s="28"/>
      <c r="M296" s="27"/>
      <c r="N296" s="50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12.75" customHeight="1">
      <c r="A297" s="28"/>
      <c r="B297" s="27"/>
      <c r="C297" s="27"/>
      <c r="D297" s="27"/>
      <c r="E297" s="27"/>
      <c r="F297" s="27"/>
      <c r="G297" s="49"/>
      <c r="H297" s="28"/>
      <c r="I297" s="28"/>
      <c r="J297" s="28"/>
      <c r="K297" s="28"/>
      <c r="L297" s="28"/>
      <c r="M297" s="27"/>
      <c r="N297" s="50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12.75" customHeight="1">
      <c r="A298" s="28"/>
      <c r="B298" s="27"/>
      <c r="C298" s="27"/>
      <c r="D298" s="27"/>
      <c r="E298" s="27"/>
      <c r="F298" s="27"/>
      <c r="G298" s="49"/>
      <c r="H298" s="28"/>
      <c r="I298" s="28"/>
      <c r="J298" s="28"/>
      <c r="K298" s="28"/>
      <c r="L298" s="28"/>
      <c r="M298" s="27"/>
      <c r="N298" s="50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12.75" customHeight="1">
      <c r="A299" s="28"/>
      <c r="B299" s="27"/>
      <c r="C299" s="27"/>
      <c r="D299" s="27"/>
      <c r="E299" s="27"/>
      <c r="F299" s="27"/>
      <c r="G299" s="49"/>
      <c r="H299" s="28"/>
      <c r="I299" s="28"/>
      <c r="J299" s="28"/>
      <c r="K299" s="28"/>
      <c r="L299" s="28"/>
      <c r="M299" s="27"/>
      <c r="N299" s="50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12.75" customHeight="1">
      <c r="A300" s="28"/>
      <c r="B300" s="27"/>
      <c r="C300" s="27"/>
      <c r="D300" s="27"/>
      <c r="E300" s="27"/>
      <c r="F300" s="27"/>
      <c r="G300" s="49"/>
      <c r="H300" s="28"/>
      <c r="I300" s="28"/>
      <c r="J300" s="28"/>
      <c r="K300" s="28"/>
      <c r="L300" s="28"/>
      <c r="M300" s="27"/>
      <c r="N300" s="50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12.75" customHeight="1">
      <c r="A301" s="28"/>
      <c r="B301" s="27"/>
      <c r="C301" s="27"/>
      <c r="D301" s="27"/>
      <c r="E301" s="27"/>
      <c r="F301" s="27"/>
      <c r="G301" s="49"/>
      <c r="H301" s="28"/>
      <c r="I301" s="28"/>
      <c r="J301" s="28"/>
      <c r="K301" s="28"/>
      <c r="L301" s="28"/>
      <c r="M301" s="27"/>
      <c r="N301" s="50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12.75" customHeight="1">
      <c r="A302" s="28"/>
      <c r="B302" s="27"/>
      <c r="C302" s="27"/>
      <c r="D302" s="27"/>
      <c r="E302" s="27"/>
      <c r="F302" s="27"/>
      <c r="G302" s="49"/>
      <c r="H302" s="28"/>
      <c r="I302" s="28"/>
      <c r="J302" s="28"/>
      <c r="K302" s="28"/>
      <c r="L302" s="28"/>
      <c r="M302" s="27"/>
      <c r="N302" s="50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12.75" customHeight="1">
      <c r="A303" s="28"/>
      <c r="B303" s="27"/>
      <c r="C303" s="27"/>
      <c r="D303" s="27"/>
      <c r="E303" s="27"/>
      <c r="F303" s="27"/>
      <c r="G303" s="49"/>
      <c r="H303" s="28"/>
      <c r="I303" s="28"/>
      <c r="J303" s="28"/>
      <c r="K303" s="28"/>
      <c r="L303" s="28"/>
      <c r="M303" s="27"/>
      <c r="N303" s="50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12.75" customHeight="1">
      <c r="A304" s="28"/>
      <c r="B304" s="27"/>
      <c r="C304" s="27"/>
      <c r="D304" s="27"/>
      <c r="E304" s="27"/>
      <c r="F304" s="27"/>
      <c r="G304" s="49"/>
      <c r="H304" s="28"/>
      <c r="I304" s="28"/>
      <c r="J304" s="28"/>
      <c r="K304" s="28"/>
      <c r="L304" s="28"/>
      <c r="M304" s="27"/>
      <c r="N304" s="50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12.75" customHeight="1">
      <c r="A305" s="28"/>
      <c r="B305" s="27"/>
      <c r="C305" s="27"/>
      <c r="D305" s="27"/>
      <c r="E305" s="27"/>
      <c r="F305" s="27"/>
      <c r="G305" s="49"/>
      <c r="H305" s="28"/>
      <c r="I305" s="28"/>
      <c r="J305" s="28"/>
      <c r="K305" s="28"/>
      <c r="L305" s="28"/>
      <c r="M305" s="27"/>
      <c r="N305" s="50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12.75" customHeight="1">
      <c r="A306" s="28"/>
      <c r="B306" s="27"/>
      <c r="C306" s="27"/>
      <c r="D306" s="27"/>
      <c r="E306" s="27"/>
      <c r="F306" s="27"/>
      <c r="G306" s="49"/>
      <c r="H306" s="28"/>
      <c r="I306" s="28"/>
      <c r="J306" s="28"/>
      <c r="K306" s="28"/>
      <c r="L306" s="28"/>
      <c r="M306" s="27"/>
      <c r="N306" s="50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12.75" customHeight="1">
      <c r="A307" s="28"/>
      <c r="B307" s="27"/>
      <c r="C307" s="27"/>
      <c r="D307" s="27"/>
      <c r="E307" s="27"/>
      <c r="F307" s="27"/>
      <c r="G307" s="49"/>
      <c r="H307" s="28"/>
      <c r="I307" s="28"/>
      <c r="J307" s="28"/>
      <c r="K307" s="28"/>
      <c r="L307" s="28"/>
      <c r="M307" s="27"/>
      <c r="N307" s="50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12.75" customHeight="1">
      <c r="A308" s="28"/>
      <c r="B308" s="27"/>
      <c r="C308" s="27"/>
      <c r="D308" s="27"/>
      <c r="E308" s="27"/>
      <c r="F308" s="27"/>
      <c r="G308" s="49"/>
      <c r="H308" s="28"/>
      <c r="I308" s="28"/>
      <c r="J308" s="28"/>
      <c r="K308" s="28"/>
      <c r="L308" s="28"/>
      <c r="M308" s="27"/>
      <c r="N308" s="50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12.75" customHeight="1">
      <c r="A309" s="28"/>
      <c r="B309" s="27"/>
      <c r="C309" s="27"/>
      <c r="D309" s="27"/>
      <c r="E309" s="27"/>
      <c r="F309" s="27"/>
      <c r="G309" s="49"/>
      <c r="H309" s="28"/>
      <c r="I309" s="28"/>
      <c r="J309" s="28"/>
      <c r="K309" s="28"/>
      <c r="L309" s="28"/>
      <c r="M309" s="27"/>
      <c r="N309" s="50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12.75" customHeight="1">
      <c r="A310" s="28"/>
      <c r="B310" s="27"/>
      <c r="C310" s="27"/>
      <c r="D310" s="27"/>
      <c r="E310" s="27"/>
      <c r="F310" s="27"/>
      <c r="G310" s="49"/>
      <c r="H310" s="28"/>
      <c r="I310" s="28"/>
      <c r="J310" s="28"/>
      <c r="K310" s="28"/>
      <c r="L310" s="28"/>
      <c r="M310" s="27"/>
      <c r="N310" s="50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12.75" customHeight="1">
      <c r="A311" s="28"/>
      <c r="B311" s="27"/>
      <c r="C311" s="27"/>
      <c r="D311" s="27"/>
      <c r="E311" s="27"/>
      <c r="F311" s="27"/>
      <c r="G311" s="49"/>
      <c r="H311" s="28"/>
      <c r="I311" s="28"/>
      <c r="J311" s="28"/>
      <c r="K311" s="28"/>
      <c r="L311" s="28"/>
      <c r="M311" s="27"/>
      <c r="N311" s="50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12.75" customHeight="1">
      <c r="A312" s="28"/>
      <c r="B312" s="27"/>
      <c r="C312" s="27"/>
      <c r="D312" s="27"/>
      <c r="E312" s="27"/>
      <c r="F312" s="27"/>
      <c r="G312" s="49"/>
      <c r="H312" s="28"/>
      <c r="I312" s="28"/>
      <c r="J312" s="28"/>
      <c r="K312" s="28"/>
      <c r="L312" s="28"/>
      <c r="M312" s="27"/>
      <c r="N312" s="50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12.75" customHeight="1">
      <c r="A313" s="28"/>
      <c r="B313" s="27"/>
      <c r="C313" s="27"/>
      <c r="D313" s="27"/>
      <c r="E313" s="27"/>
      <c r="F313" s="27"/>
      <c r="G313" s="49"/>
      <c r="H313" s="28"/>
      <c r="I313" s="28"/>
      <c r="J313" s="28"/>
      <c r="K313" s="28"/>
      <c r="L313" s="28"/>
      <c r="M313" s="27"/>
      <c r="N313" s="50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12.75" customHeight="1">
      <c r="A314" s="28"/>
      <c r="B314" s="27"/>
      <c r="C314" s="27"/>
      <c r="D314" s="27"/>
      <c r="E314" s="27"/>
      <c r="F314" s="27"/>
      <c r="G314" s="49"/>
      <c r="H314" s="28"/>
      <c r="I314" s="28"/>
      <c r="J314" s="28"/>
      <c r="K314" s="28"/>
      <c r="L314" s="28"/>
      <c r="M314" s="27"/>
      <c r="N314" s="50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12.75" customHeight="1">
      <c r="A315" s="28"/>
      <c r="B315" s="27"/>
      <c r="C315" s="27"/>
      <c r="D315" s="27"/>
      <c r="E315" s="27"/>
      <c r="F315" s="27"/>
      <c r="G315" s="49"/>
      <c r="H315" s="28"/>
      <c r="I315" s="28"/>
      <c r="J315" s="28"/>
      <c r="K315" s="28"/>
      <c r="L315" s="28"/>
      <c r="M315" s="27"/>
      <c r="N315" s="50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12.75" customHeight="1">
      <c r="A316" s="28"/>
      <c r="B316" s="27"/>
      <c r="C316" s="27"/>
      <c r="D316" s="27"/>
      <c r="E316" s="27"/>
      <c r="F316" s="27"/>
      <c r="G316" s="49"/>
      <c r="H316" s="28"/>
      <c r="I316" s="28"/>
      <c r="J316" s="28"/>
      <c r="K316" s="28"/>
      <c r="L316" s="28"/>
      <c r="M316" s="27"/>
      <c r="N316" s="50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12.75" customHeight="1">
      <c r="A317" s="28"/>
      <c r="B317" s="27"/>
      <c r="C317" s="27"/>
      <c r="D317" s="27"/>
      <c r="E317" s="27"/>
      <c r="F317" s="27"/>
      <c r="G317" s="49"/>
      <c r="H317" s="28"/>
      <c r="I317" s="28"/>
      <c r="J317" s="28"/>
      <c r="K317" s="28"/>
      <c r="L317" s="28"/>
      <c r="M317" s="27"/>
      <c r="N317" s="50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12.75" customHeight="1">
      <c r="A318" s="28"/>
      <c r="B318" s="27"/>
      <c r="C318" s="27"/>
      <c r="D318" s="27"/>
      <c r="E318" s="27"/>
      <c r="F318" s="27"/>
      <c r="G318" s="49"/>
      <c r="H318" s="28"/>
      <c r="I318" s="28"/>
      <c r="J318" s="28"/>
      <c r="K318" s="28"/>
      <c r="L318" s="28"/>
      <c r="M318" s="27"/>
      <c r="N318" s="50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12.75" customHeight="1">
      <c r="A319" s="28"/>
      <c r="B319" s="27"/>
      <c r="C319" s="27"/>
      <c r="D319" s="27"/>
      <c r="E319" s="27"/>
      <c r="F319" s="27"/>
      <c r="G319" s="49"/>
      <c r="H319" s="28"/>
      <c r="I319" s="28"/>
      <c r="J319" s="28"/>
      <c r="K319" s="28"/>
      <c r="L319" s="28"/>
      <c r="M319" s="27"/>
      <c r="N319" s="50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12.75" customHeight="1">
      <c r="A320" s="28"/>
      <c r="B320" s="27"/>
      <c r="C320" s="27"/>
      <c r="D320" s="27"/>
      <c r="E320" s="27"/>
      <c r="F320" s="27"/>
      <c r="G320" s="49"/>
      <c r="H320" s="28"/>
      <c r="I320" s="28"/>
      <c r="J320" s="28"/>
      <c r="K320" s="28"/>
      <c r="L320" s="28"/>
      <c r="M320" s="27"/>
      <c r="N320" s="50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12.75" customHeight="1">
      <c r="A321" s="28"/>
      <c r="B321" s="27"/>
      <c r="C321" s="27"/>
      <c r="D321" s="27"/>
      <c r="E321" s="27"/>
      <c r="F321" s="27"/>
      <c r="G321" s="49"/>
      <c r="H321" s="28"/>
      <c r="I321" s="28"/>
      <c r="J321" s="28"/>
      <c r="K321" s="28"/>
      <c r="L321" s="28"/>
      <c r="M321" s="27"/>
      <c r="N321" s="50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12.75" customHeight="1">
      <c r="A322" s="28"/>
      <c r="B322" s="27"/>
      <c r="C322" s="27"/>
      <c r="D322" s="27"/>
      <c r="E322" s="27"/>
      <c r="F322" s="27"/>
      <c r="G322" s="49"/>
      <c r="H322" s="28"/>
      <c r="I322" s="28"/>
      <c r="J322" s="28"/>
      <c r="K322" s="28"/>
      <c r="L322" s="28"/>
      <c r="M322" s="27"/>
      <c r="N322" s="50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12.75" customHeight="1">
      <c r="A323" s="28"/>
      <c r="B323" s="27"/>
      <c r="C323" s="27"/>
      <c r="D323" s="27"/>
      <c r="E323" s="27"/>
      <c r="F323" s="27"/>
      <c r="G323" s="49"/>
      <c r="H323" s="28"/>
      <c r="I323" s="28"/>
      <c r="J323" s="28"/>
      <c r="K323" s="28"/>
      <c r="L323" s="28"/>
      <c r="M323" s="27"/>
      <c r="N323" s="50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12.75" customHeight="1">
      <c r="A324" s="28"/>
      <c r="B324" s="27"/>
      <c r="C324" s="27"/>
      <c r="D324" s="27"/>
      <c r="E324" s="27"/>
      <c r="F324" s="27"/>
      <c r="G324" s="49"/>
      <c r="H324" s="28"/>
      <c r="I324" s="28"/>
      <c r="J324" s="28"/>
      <c r="K324" s="28"/>
      <c r="L324" s="28"/>
      <c r="M324" s="27"/>
      <c r="N324" s="50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12.75" customHeight="1">
      <c r="A325" s="28"/>
      <c r="B325" s="27"/>
      <c r="C325" s="27"/>
      <c r="D325" s="27"/>
      <c r="E325" s="27"/>
      <c r="F325" s="27"/>
      <c r="G325" s="49"/>
      <c r="H325" s="28"/>
      <c r="I325" s="28"/>
      <c r="J325" s="28"/>
      <c r="K325" s="28"/>
      <c r="L325" s="28"/>
      <c r="M325" s="27"/>
      <c r="N325" s="50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12.75" customHeight="1">
      <c r="A326" s="28"/>
      <c r="B326" s="27"/>
      <c r="C326" s="27"/>
      <c r="D326" s="27"/>
      <c r="E326" s="27"/>
      <c r="F326" s="27"/>
      <c r="G326" s="49"/>
      <c r="H326" s="28"/>
      <c r="I326" s="28"/>
      <c r="J326" s="28"/>
      <c r="K326" s="28"/>
      <c r="L326" s="28"/>
      <c r="M326" s="27"/>
      <c r="N326" s="50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12.75" customHeight="1">
      <c r="A327" s="28"/>
      <c r="B327" s="27"/>
      <c r="C327" s="27"/>
      <c r="D327" s="27"/>
      <c r="E327" s="27"/>
      <c r="F327" s="27"/>
      <c r="G327" s="49"/>
      <c r="H327" s="28"/>
      <c r="I327" s="28"/>
      <c r="J327" s="28"/>
      <c r="K327" s="28"/>
      <c r="L327" s="28"/>
      <c r="M327" s="27"/>
      <c r="N327" s="50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12.75" customHeight="1">
      <c r="A328" s="28"/>
      <c r="B328" s="27"/>
      <c r="C328" s="27"/>
      <c r="D328" s="27"/>
      <c r="E328" s="27"/>
      <c r="F328" s="27"/>
      <c r="G328" s="49"/>
      <c r="H328" s="28"/>
      <c r="I328" s="28"/>
      <c r="J328" s="28"/>
      <c r="K328" s="28"/>
      <c r="L328" s="28"/>
      <c r="M328" s="27"/>
      <c r="N328" s="50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12.75" customHeight="1">
      <c r="A329" s="28"/>
      <c r="B329" s="27"/>
      <c r="C329" s="27"/>
      <c r="D329" s="27"/>
      <c r="E329" s="27"/>
      <c r="F329" s="27"/>
      <c r="G329" s="49"/>
      <c r="H329" s="28"/>
      <c r="I329" s="28"/>
      <c r="J329" s="28"/>
      <c r="K329" s="28"/>
      <c r="L329" s="28"/>
      <c r="M329" s="27"/>
      <c r="N329" s="50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12.75" customHeight="1">
      <c r="A330" s="28"/>
      <c r="B330" s="27"/>
      <c r="C330" s="27"/>
      <c r="D330" s="27"/>
      <c r="E330" s="27"/>
      <c r="F330" s="27"/>
      <c r="G330" s="49"/>
      <c r="H330" s="28"/>
      <c r="I330" s="28"/>
      <c r="J330" s="28"/>
      <c r="K330" s="28"/>
      <c r="L330" s="28"/>
      <c r="M330" s="27"/>
      <c r="N330" s="50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12.75" customHeight="1">
      <c r="A331" s="28"/>
      <c r="B331" s="27"/>
      <c r="C331" s="27"/>
      <c r="D331" s="27"/>
      <c r="E331" s="27"/>
      <c r="F331" s="27"/>
      <c r="G331" s="49"/>
      <c r="H331" s="28"/>
      <c r="I331" s="28"/>
      <c r="J331" s="28"/>
      <c r="K331" s="28"/>
      <c r="L331" s="28"/>
      <c r="M331" s="27"/>
      <c r="N331" s="50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12.75" customHeight="1">
      <c r="A332" s="28"/>
      <c r="B332" s="27"/>
      <c r="C332" s="27"/>
      <c r="D332" s="27"/>
      <c r="E332" s="27"/>
      <c r="F332" s="27"/>
      <c r="G332" s="49"/>
      <c r="H332" s="28"/>
      <c r="I332" s="28"/>
      <c r="J332" s="28"/>
      <c r="K332" s="28"/>
      <c r="L332" s="28"/>
      <c r="M332" s="27"/>
      <c r="N332" s="50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12.75" customHeight="1">
      <c r="A333" s="28"/>
      <c r="B333" s="27"/>
      <c r="C333" s="27"/>
      <c r="D333" s="27"/>
      <c r="E333" s="27"/>
      <c r="F333" s="27"/>
      <c r="G333" s="49"/>
      <c r="H333" s="28"/>
      <c r="I333" s="28"/>
      <c r="J333" s="28"/>
      <c r="K333" s="28"/>
      <c r="L333" s="28"/>
      <c r="M333" s="27"/>
      <c r="N333" s="50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12.75" customHeight="1">
      <c r="A334" s="28"/>
      <c r="B334" s="27"/>
      <c r="C334" s="27"/>
      <c r="D334" s="27"/>
      <c r="E334" s="27"/>
      <c r="F334" s="27"/>
      <c r="G334" s="49"/>
      <c r="H334" s="28"/>
      <c r="I334" s="28"/>
      <c r="J334" s="28"/>
      <c r="K334" s="28"/>
      <c r="L334" s="28"/>
      <c r="M334" s="27"/>
      <c r="N334" s="50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12.75" customHeight="1">
      <c r="A335" s="28"/>
      <c r="B335" s="27"/>
      <c r="C335" s="27"/>
      <c r="D335" s="27"/>
      <c r="E335" s="27"/>
      <c r="F335" s="27"/>
      <c r="G335" s="49"/>
      <c r="H335" s="28"/>
      <c r="I335" s="28"/>
      <c r="J335" s="28"/>
      <c r="K335" s="28"/>
      <c r="L335" s="28"/>
      <c r="M335" s="27"/>
      <c r="N335" s="50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12.75" customHeight="1">
      <c r="A336" s="28"/>
      <c r="B336" s="27"/>
      <c r="C336" s="27"/>
      <c r="D336" s="27"/>
      <c r="E336" s="27"/>
      <c r="F336" s="27"/>
      <c r="G336" s="49"/>
      <c r="H336" s="28"/>
      <c r="I336" s="28"/>
      <c r="J336" s="28"/>
      <c r="K336" s="28"/>
      <c r="L336" s="28"/>
      <c r="M336" s="27"/>
      <c r="N336" s="50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12.75" customHeight="1">
      <c r="A337" s="28"/>
      <c r="B337" s="27"/>
      <c r="C337" s="27"/>
      <c r="D337" s="27"/>
      <c r="E337" s="27"/>
      <c r="F337" s="27"/>
      <c r="G337" s="49"/>
      <c r="H337" s="28"/>
      <c r="I337" s="28"/>
      <c r="J337" s="28"/>
      <c r="K337" s="28"/>
      <c r="L337" s="28"/>
      <c r="M337" s="27"/>
      <c r="N337" s="50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12.75" customHeight="1">
      <c r="A338" s="28"/>
      <c r="B338" s="27"/>
      <c r="C338" s="27"/>
      <c r="D338" s="27"/>
      <c r="E338" s="27"/>
      <c r="F338" s="27"/>
      <c r="G338" s="49"/>
      <c r="H338" s="28"/>
      <c r="I338" s="28"/>
      <c r="J338" s="28"/>
      <c r="K338" s="28"/>
      <c r="L338" s="28"/>
      <c r="M338" s="27"/>
      <c r="N338" s="50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12.75" customHeight="1">
      <c r="A339" s="28"/>
      <c r="B339" s="27"/>
      <c r="C339" s="27"/>
      <c r="D339" s="27"/>
      <c r="E339" s="27"/>
      <c r="F339" s="27"/>
      <c r="G339" s="49"/>
      <c r="H339" s="28"/>
      <c r="I339" s="28"/>
      <c r="J339" s="28"/>
      <c r="K339" s="28"/>
      <c r="L339" s="28"/>
      <c r="M339" s="27"/>
      <c r="N339" s="50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12.75" customHeight="1">
      <c r="A340" s="28"/>
      <c r="B340" s="27"/>
      <c r="C340" s="27"/>
      <c r="D340" s="27"/>
      <c r="E340" s="27"/>
      <c r="F340" s="27"/>
      <c r="G340" s="49"/>
      <c r="H340" s="28"/>
      <c r="I340" s="28"/>
      <c r="J340" s="28"/>
      <c r="K340" s="28"/>
      <c r="L340" s="28"/>
      <c r="M340" s="27"/>
      <c r="N340" s="50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12.75" customHeight="1">
      <c r="A341" s="28"/>
      <c r="B341" s="27"/>
      <c r="C341" s="27"/>
      <c r="D341" s="27"/>
      <c r="E341" s="27"/>
      <c r="F341" s="27"/>
      <c r="G341" s="49"/>
      <c r="H341" s="28"/>
      <c r="I341" s="28"/>
      <c r="J341" s="28"/>
      <c r="K341" s="28"/>
      <c r="L341" s="28"/>
      <c r="M341" s="27"/>
      <c r="N341" s="50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12.75" customHeight="1">
      <c r="A342" s="28"/>
      <c r="B342" s="27"/>
      <c r="C342" s="27"/>
      <c r="D342" s="27"/>
      <c r="E342" s="27"/>
      <c r="F342" s="27"/>
      <c r="G342" s="49"/>
      <c r="H342" s="28"/>
      <c r="I342" s="28"/>
      <c r="J342" s="28"/>
      <c r="K342" s="28"/>
      <c r="L342" s="28"/>
      <c r="M342" s="27"/>
      <c r="N342" s="50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12.75" customHeight="1">
      <c r="A343" s="28"/>
      <c r="B343" s="27"/>
      <c r="C343" s="27"/>
      <c r="D343" s="27"/>
      <c r="E343" s="27"/>
      <c r="F343" s="27"/>
      <c r="G343" s="49"/>
      <c r="H343" s="28"/>
      <c r="I343" s="28"/>
      <c r="J343" s="28"/>
      <c r="K343" s="28"/>
      <c r="L343" s="28"/>
      <c r="M343" s="27"/>
      <c r="N343" s="50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12.75" customHeight="1">
      <c r="A344" s="28"/>
      <c r="B344" s="27"/>
      <c r="C344" s="27"/>
      <c r="D344" s="27"/>
      <c r="E344" s="27"/>
      <c r="F344" s="27"/>
      <c r="G344" s="49"/>
      <c r="H344" s="28"/>
      <c r="I344" s="28"/>
      <c r="J344" s="28"/>
      <c r="K344" s="28"/>
      <c r="L344" s="28"/>
      <c r="M344" s="27"/>
      <c r="N344" s="50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12.75" customHeight="1">
      <c r="A345" s="28"/>
      <c r="B345" s="27"/>
      <c r="C345" s="27"/>
      <c r="D345" s="27"/>
      <c r="E345" s="27"/>
      <c r="F345" s="27"/>
      <c r="G345" s="49"/>
      <c r="H345" s="28"/>
      <c r="I345" s="28"/>
      <c r="J345" s="28"/>
      <c r="K345" s="28"/>
      <c r="L345" s="28"/>
      <c r="M345" s="27"/>
      <c r="N345" s="50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12.75" customHeight="1">
      <c r="A346" s="28"/>
      <c r="B346" s="27"/>
      <c r="C346" s="27"/>
      <c r="D346" s="27"/>
      <c r="E346" s="27"/>
      <c r="F346" s="27"/>
      <c r="G346" s="49"/>
      <c r="H346" s="28"/>
      <c r="I346" s="28"/>
      <c r="J346" s="28"/>
      <c r="K346" s="28"/>
      <c r="L346" s="28"/>
      <c r="M346" s="27"/>
      <c r="N346" s="50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12.75" customHeight="1">
      <c r="A347" s="28"/>
      <c r="B347" s="27"/>
      <c r="C347" s="27"/>
      <c r="D347" s="27"/>
      <c r="E347" s="27"/>
      <c r="F347" s="27"/>
      <c r="G347" s="49"/>
      <c r="H347" s="28"/>
      <c r="I347" s="28"/>
      <c r="J347" s="28"/>
      <c r="K347" s="28"/>
      <c r="L347" s="28"/>
      <c r="M347" s="27"/>
      <c r="N347" s="50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12.75" customHeight="1">
      <c r="A348" s="28"/>
      <c r="B348" s="27"/>
      <c r="C348" s="27"/>
      <c r="D348" s="27"/>
      <c r="E348" s="27"/>
      <c r="F348" s="27"/>
      <c r="G348" s="49"/>
      <c r="H348" s="28"/>
      <c r="I348" s="28"/>
      <c r="J348" s="28"/>
      <c r="K348" s="28"/>
      <c r="L348" s="28"/>
      <c r="M348" s="27"/>
      <c r="N348" s="50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12.75" customHeight="1">
      <c r="A349" s="28"/>
      <c r="B349" s="27"/>
      <c r="C349" s="27"/>
      <c r="D349" s="27"/>
      <c r="E349" s="27"/>
      <c r="F349" s="27"/>
      <c r="G349" s="49"/>
      <c r="H349" s="28"/>
      <c r="I349" s="28"/>
      <c r="J349" s="28"/>
      <c r="K349" s="28"/>
      <c r="L349" s="28"/>
      <c r="M349" s="27"/>
      <c r="N349" s="50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12.75" customHeight="1">
      <c r="A350" s="28"/>
      <c r="B350" s="27"/>
      <c r="C350" s="27"/>
      <c r="D350" s="27"/>
      <c r="E350" s="27"/>
      <c r="F350" s="27"/>
      <c r="G350" s="49"/>
      <c r="H350" s="28"/>
      <c r="I350" s="28"/>
      <c r="J350" s="28"/>
      <c r="K350" s="28"/>
      <c r="L350" s="28"/>
      <c r="M350" s="27"/>
      <c r="N350" s="50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12.75" customHeight="1">
      <c r="A351" s="28"/>
      <c r="B351" s="27"/>
      <c r="C351" s="27"/>
      <c r="D351" s="27"/>
      <c r="E351" s="27"/>
      <c r="F351" s="27"/>
      <c r="G351" s="49"/>
      <c r="H351" s="28"/>
      <c r="I351" s="28"/>
      <c r="J351" s="28"/>
      <c r="K351" s="28"/>
      <c r="L351" s="28"/>
      <c r="M351" s="27"/>
      <c r="N351" s="50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12.75" customHeight="1">
      <c r="A352" s="28"/>
      <c r="B352" s="27"/>
      <c r="C352" s="27"/>
      <c r="D352" s="27"/>
      <c r="E352" s="27"/>
      <c r="F352" s="27"/>
      <c r="G352" s="49"/>
      <c r="H352" s="28"/>
      <c r="I352" s="28"/>
      <c r="J352" s="28"/>
      <c r="K352" s="28"/>
      <c r="L352" s="28"/>
      <c r="M352" s="27"/>
      <c r="N352" s="50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12.75" customHeight="1">
      <c r="A353" s="28"/>
      <c r="B353" s="27"/>
      <c r="C353" s="27"/>
      <c r="D353" s="27"/>
      <c r="E353" s="27"/>
      <c r="F353" s="27"/>
      <c r="G353" s="49"/>
      <c r="H353" s="28"/>
      <c r="I353" s="28"/>
      <c r="J353" s="28"/>
      <c r="K353" s="28"/>
      <c r="L353" s="28"/>
      <c r="M353" s="27"/>
      <c r="N353" s="50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12.75" customHeight="1">
      <c r="A354" s="28"/>
      <c r="B354" s="27"/>
      <c r="C354" s="27"/>
      <c r="D354" s="27"/>
      <c r="E354" s="27"/>
      <c r="F354" s="27"/>
      <c r="G354" s="49"/>
      <c r="H354" s="28"/>
      <c r="I354" s="28"/>
      <c r="J354" s="28"/>
      <c r="K354" s="28"/>
      <c r="L354" s="28"/>
      <c r="M354" s="27"/>
      <c r="N354" s="50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12.75" customHeight="1">
      <c r="A355" s="28"/>
      <c r="B355" s="27"/>
      <c r="C355" s="27"/>
      <c r="D355" s="27"/>
      <c r="E355" s="27"/>
      <c r="F355" s="27"/>
      <c r="G355" s="49"/>
      <c r="H355" s="28"/>
      <c r="I355" s="28"/>
      <c r="J355" s="28"/>
      <c r="K355" s="28"/>
      <c r="L355" s="28"/>
      <c r="M355" s="27"/>
      <c r="N355" s="50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12.75" customHeight="1">
      <c r="A356" s="28"/>
      <c r="B356" s="27"/>
      <c r="C356" s="27"/>
      <c r="D356" s="27"/>
      <c r="E356" s="27"/>
      <c r="F356" s="27"/>
      <c r="G356" s="49"/>
      <c r="H356" s="28"/>
      <c r="I356" s="28"/>
      <c r="J356" s="28"/>
      <c r="K356" s="28"/>
      <c r="L356" s="28"/>
      <c r="M356" s="27"/>
      <c r="N356" s="50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12.75" customHeight="1">
      <c r="A357" s="28"/>
      <c r="B357" s="27"/>
      <c r="C357" s="27"/>
      <c r="D357" s="27"/>
      <c r="E357" s="27"/>
      <c r="F357" s="27"/>
      <c r="G357" s="49"/>
      <c r="H357" s="28"/>
      <c r="I357" s="28"/>
      <c r="J357" s="28"/>
      <c r="K357" s="28"/>
      <c r="L357" s="28"/>
      <c r="M357" s="27"/>
      <c r="N357" s="50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12.75" customHeight="1">
      <c r="A358" s="28"/>
      <c r="B358" s="27"/>
      <c r="C358" s="27"/>
      <c r="D358" s="27"/>
      <c r="E358" s="27"/>
      <c r="F358" s="27"/>
      <c r="G358" s="49"/>
      <c r="H358" s="28"/>
      <c r="I358" s="28"/>
      <c r="J358" s="28"/>
      <c r="K358" s="28"/>
      <c r="L358" s="28"/>
      <c r="M358" s="27"/>
      <c r="N358" s="50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12.75" customHeight="1">
      <c r="A359" s="28"/>
      <c r="B359" s="27"/>
      <c r="C359" s="27"/>
      <c r="D359" s="27"/>
      <c r="E359" s="27"/>
      <c r="F359" s="27"/>
      <c r="G359" s="49"/>
      <c r="H359" s="28"/>
      <c r="I359" s="28"/>
      <c r="J359" s="28"/>
      <c r="K359" s="28"/>
      <c r="L359" s="28"/>
      <c r="M359" s="27"/>
      <c r="N359" s="50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12.75" customHeight="1">
      <c r="A360" s="28"/>
      <c r="B360" s="27"/>
      <c r="C360" s="27"/>
      <c r="D360" s="27"/>
      <c r="E360" s="27"/>
      <c r="F360" s="27"/>
      <c r="G360" s="49"/>
      <c r="H360" s="28"/>
      <c r="I360" s="28"/>
      <c r="J360" s="28"/>
      <c r="K360" s="28"/>
      <c r="L360" s="28"/>
      <c r="M360" s="27"/>
      <c r="N360" s="50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12.75" customHeight="1">
      <c r="A361" s="28"/>
      <c r="B361" s="27"/>
      <c r="C361" s="27"/>
      <c r="D361" s="27"/>
      <c r="E361" s="27"/>
      <c r="F361" s="27"/>
      <c r="G361" s="49"/>
      <c r="H361" s="28"/>
      <c r="I361" s="28"/>
      <c r="J361" s="28"/>
      <c r="K361" s="28"/>
      <c r="L361" s="28"/>
      <c r="M361" s="27"/>
      <c r="N361" s="50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12.75" customHeight="1">
      <c r="A362" s="28"/>
      <c r="B362" s="27"/>
      <c r="C362" s="27"/>
      <c r="D362" s="27"/>
      <c r="E362" s="27"/>
      <c r="F362" s="27"/>
      <c r="G362" s="49"/>
      <c r="H362" s="28"/>
      <c r="I362" s="28"/>
      <c r="J362" s="28"/>
      <c r="K362" s="28"/>
      <c r="L362" s="28"/>
      <c r="M362" s="27"/>
      <c r="N362" s="50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12.75" customHeight="1">
      <c r="A363" s="28"/>
      <c r="B363" s="27"/>
      <c r="C363" s="27"/>
      <c r="D363" s="27"/>
      <c r="E363" s="27"/>
      <c r="F363" s="27"/>
      <c r="G363" s="49"/>
      <c r="H363" s="28"/>
      <c r="I363" s="28"/>
      <c r="J363" s="28"/>
      <c r="K363" s="28"/>
      <c r="L363" s="28"/>
      <c r="M363" s="27"/>
      <c r="N363" s="50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12.75" customHeight="1">
      <c r="A364" s="28"/>
      <c r="B364" s="27"/>
      <c r="C364" s="27"/>
      <c r="D364" s="27"/>
      <c r="E364" s="27"/>
      <c r="F364" s="27"/>
      <c r="G364" s="49"/>
      <c r="H364" s="28"/>
      <c r="I364" s="28"/>
      <c r="J364" s="28"/>
      <c r="K364" s="28"/>
      <c r="L364" s="28"/>
      <c r="M364" s="27"/>
      <c r="N364" s="50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12.75" customHeight="1">
      <c r="A365" s="28"/>
      <c r="B365" s="27"/>
      <c r="C365" s="27"/>
      <c r="D365" s="27"/>
      <c r="E365" s="27"/>
      <c r="F365" s="27"/>
      <c r="G365" s="49"/>
      <c r="H365" s="28"/>
      <c r="I365" s="28"/>
      <c r="J365" s="28"/>
      <c r="K365" s="28"/>
      <c r="L365" s="28"/>
      <c r="M365" s="27"/>
      <c r="N365" s="50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12.75" customHeight="1">
      <c r="A366" s="28"/>
      <c r="B366" s="27"/>
      <c r="C366" s="27"/>
      <c r="D366" s="27"/>
      <c r="E366" s="27"/>
      <c r="F366" s="27"/>
      <c r="G366" s="49"/>
      <c r="H366" s="28"/>
      <c r="I366" s="28"/>
      <c r="J366" s="28"/>
      <c r="K366" s="28"/>
      <c r="L366" s="28"/>
      <c r="M366" s="27"/>
      <c r="N366" s="50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12.75" customHeight="1">
      <c r="A367" s="28"/>
      <c r="B367" s="27"/>
      <c r="C367" s="27"/>
      <c r="D367" s="27"/>
      <c r="E367" s="27"/>
      <c r="F367" s="27"/>
      <c r="G367" s="49"/>
      <c r="H367" s="28"/>
      <c r="I367" s="28"/>
      <c r="J367" s="28"/>
      <c r="K367" s="28"/>
      <c r="L367" s="28"/>
      <c r="M367" s="27"/>
      <c r="N367" s="50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12.75" customHeight="1">
      <c r="A368" s="28"/>
      <c r="B368" s="27"/>
      <c r="C368" s="27"/>
      <c r="D368" s="27"/>
      <c r="E368" s="27"/>
      <c r="F368" s="27"/>
      <c r="G368" s="49"/>
      <c r="H368" s="28"/>
      <c r="I368" s="28"/>
      <c r="J368" s="28"/>
      <c r="K368" s="28"/>
      <c r="L368" s="28"/>
      <c r="M368" s="27"/>
      <c r="N368" s="50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12.75" customHeight="1">
      <c r="A369" s="28"/>
      <c r="B369" s="27"/>
      <c r="C369" s="27"/>
      <c r="D369" s="27"/>
      <c r="E369" s="27"/>
      <c r="F369" s="27"/>
      <c r="G369" s="49"/>
      <c r="H369" s="28"/>
      <c r="I369" s="28"/>
      <c r="J369" s="28"/>
      <c r="K369" s="28"/>
      <c r="L369" s="28"/>
      <c r="M369" s="27"/>
      <c r="N369" s="50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12.75" customHeight="1">
      <c r="A370" s="28"/>
      <c r="B370" s="27"/>
      <c r="C370" s="27"/>
      <c r="D370" s="27"/>
      <c r="E370" s="27"/>
      <c r="F370" s="27"/>
      <c r="G370" s="49"/>
      <c r="H370" s="28"/>
      <c r="I370" s="28"/>
      <c r="J370" s="28"/>
      <c r="K370" s="28"/>
      <c r="L370" s="28"/>
      <c r="M370" s="27"/>
      <c r="N370" s="50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12.75" customHeight="1">
      <c r="A371" s="28"/>
      <c r="B371" s="27"/>
      <c r="C371" s="27"/>
      <c r="D371" s="27"/>
      <c r="E371" s="27"/>
      <c r="F371" s="27"/>
      <c r="G371" s="49"/>
      <c r="H371" s="28"/>
      <c r="I371" s="28"/>
      <c r="J371" s="28"/>
      <c r="K371" s="28"/>
      <c r="L371" s="28"/>
      <c r="M371" s="27"/>
      <c r="N371" s="50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12.75" customHeight="1">
      <c r="A372" s="28"/>
      <c r="B372" s="27"/>
      <c r="C372" s="27"/>
      <c r="D372" s="27"/>
      <c r="E372" s="27"/>
      <c r="F372" s="27"/>
      <c r="G372" s="49"/>
      <c r="H372" s="28"/>
      <c r="I372" s="28"/>
      <c r="J372" s="28"/>
      <c r="K372" s="28"/>
      <c r="L372" s="28"/>
      <c r="M372" s="27"/>
      <c r="N372" s="50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12.75" customHeight="1">
      <c r="A373" s="28"/>
      <c r="B373" s="27"/>
      <c r="C373" s="27"/>
      <c r="D373" s="27"/>
      <c r="E373" s="27"/>
      <c r="F373" s="27"/>
      <c r="G373" s="49"/>
      <c r="H373" s="28"/>
      <c r="I373" s="28"/>
      <c r="J373" s="28"/>
      <c r="K373" s="28"/>
      <c r="L373" s="28"/>
      <c r="M373" s="27"/>
      <c r="N373" s="50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12.75" customHeight="1">
      <c r="A374" s="28"/>
      <c r="B374" s="27"/>
      <c r="C374" s="27"/>
      <c r="D374" s="27"/>
      <c r="E374" s="27"/>
      <c r="F374" s="27"/>
      <c r="G374" s="49"/>
      <c r="H374" s="28"/>
      <c r="I374" s="28"/>
      <c r="J374" s="28"/>
      <c r="K374" s="28"/>
      <c r="L374" s="28"/>
      <c r="M374" s="27"/>
      <c r="N374" s="50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12.75" customHeight="1">
      <c r="A375" s="28"/>
      <c r="B375" s="27"/>
      <c r="C375" s="27"/>
      <c r="D375" s="27"/>
      <c r="E375" s="27"/>
      <c r="F375" s="27"/>
      <c r="G375" s="49"/>
      <c r="H375" s="28"/>
      <c r="I375" s="28"/>
      <c r="J375" s="28"/>
      <c r="K375" s="28"/>
      <c r="L375" s="28"/>
      <c r="M375" s="27"/>
      <c r="N375" s="50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12.75" customHeight="1">
      <c r="A376" s="28"/>
      <c r="B376" s="27"/>
      <c r="C376" s="27"/>
      <c r="D376" s="27"/>
      <c r="E376" s="27"/>
      <c r="F376" s="27"/>
      <c r="G376" s="49"/>
      <c r="H376" s="28"/>
      <c r="I376" s="28"/>
      <c r="J376" s="28"/>
      <c r="K376" s="28"/>
      <c r="L376" s="28"/>
      <c r="M376" s="27"/>
      <c r="N376" s="50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12.75" customHeight="1">
      <c r="A377" s="28"/>
      <c r="B377" s="27"/>
      <c r="C377" s="27"/>
      <c r="D377" s="27"/>
      <c r="E377" s="27"/>
      <c r="F377" s="27"/>
      <c r="G377" s="49"/>
      <c r="H377" s="28"/>
      <c r="I377" s="28"/>
      <c r="J377" s="28"/>
      <c r="K377" s="28"/>
      <c r="L377" s="28"/>
      <c r="M377" s="27"/>
      <c r="N377" s="50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12.75" customHeight="1">
      <c r="A378" s="28"/>
      <c r="B378" s="27"/>
      <c r="C378" s="27"/>
      <c r="D378" s="27"/>
      <c r="E378" s="27"/>
      <c r="F378" s="27"/>
      <c r="G378" s="49"/>
      <c r="H378" s="28"/>
      <c r="I378" s="28"/>
      <c r="J378" s="28"/>
      <c r="K378" s="28"/>
      <c r="L378" s="28"/>
      <c r="M378" s="27"/>
      <c r="N378" s="50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12.75" customHeight="1">
      <c r="A379" s="28"/>
      <c r="B379" s="27"/>
      <c r="C379" s="27"/>
      <c r="D379" s="27"/>
      <c r="E379" s="27"/>
      <c r="F379" s="27"/>
      <c r="G379" s="49"/>
      <c r="H379" s="28"/>
      <c r="I379" s="28"/>
      <c r="J379" s="28"/>
      <c r="K379" s="28"/>
      <c r="L379" s="28"/>
      <c r="M379" s="27"/>
      <c r="N379" s="50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12.75" customHeight="1">
      <c r="A380" s="28"/>
      <c r="B380" s="27"/>
      <c r="C380" s="27"/>
      <c r="D380" s="27"/>
      <c r="E380" s="27"/>
      <c r="F380" s="27"/>
      <c r="G380" s="49"/>
      <c r="H380" s="28"/>
      <c r="I380" s="28"/>
      <c r="J380" s="28"/>
      <c r="K380" s="28"/>
      <c r="L380" s="28"/>
      <c r="M380" s="27"/>
      <c r="N380" s="50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12.75" customHeight="1">
      <c r="A381" s="28"/>
      <c r="B381" s="27"/>
      <c r="C381" s="27"/>
      <c r="D381" s="27"/>
      <c r="E381" s="27"/>
      <c r="F381" s="27"/>
      <c r="G381" s="49"/>
      <c r="H381" s="28"/>
      <c r="I381" s="28"/>
      <c r="J381" s="28"/>
      <c r="K381" s="28"/>
      <c r="L381" s="28"/>
      <c r="M381" s="27"/>
      <c r="N381" s="50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12.75" customHeight="1">
      <c r="A382" s="28"/>
      <c r="B382" s="27"/>
      <c r="C382" s="27"/>
      <c r="D382" s="27"/>
      <c r="E382" s="27"/>
      <c r="F382" s="27"/>
      <c r="G382" s="49"/>
      <c r="H382" s="28"/>
      <c r="I382" s="28"/>
      <c r="J382" s="28"/>
      <c r="K382" s="28"/>
      <c r="L382" s="28"/>
      <c r="M382" s="27"/>
      <c r="N382" s="50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12.75" customHeight="1">
      <c r="A383" s="28"/>
      <c r="B383" s="27"/>
      <c r="C383" s="27"/>
      <c r="D383" s="27"/>
      <c r="E383" s="27"/>
      <c r="F383" s="27"/>
      <c r="G383" s="49"/>
      <c r="H383" s="28"/>
      <c r="I383" s="28"/>
      <c r="J383" s="28"/>
      <c r="K383" s="28"/>
      <c r="L383" s="28"/>
      <c r="M383" s="27"/>
      <c r="N383" s="50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12.75" customHeight="1">
      <c r="A384" s="28"/>
      <c r="B384" s="27"/>
      <c r="C384" s="27"/>
      <c r="D384" s="27"/>
      <c r="E384" s="27"/>
      <c r="F384" s="27"/>
      <c r="G384" s="49"/>
      <c r="H384" s="28"/>
      <c r="I384" s="28"/>
      <c r="J384" s="28"/>
      <c r="K384" s="28"/>
      <c r="L384" s="28"/>
      <c r="M384" s="27"/>
      <c r="N384" s="50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12.75" customHeight="1">
      <c r="A385" s="28"/>
      <c r="B385" s="27"/>
      <c r="C385" s="27"/>
      <c r="D385" s="27"/>
      <c r="E385" s="27"/>
      <c r="F385" s="27"/>
      <c r="G385" s="49"/>
      <c r="H385" s="28"/>
      <c r="I385" s="28"/>
      <c r="J385" s="28"/>
      <c r="K385" s="28"/>
      <c r="L385" s="28"/>
      <c r="M385" s="27"/>
      <c r="N385" s="50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12.75" customHeight="1">
      <c r="A386" s="28"/>
      <c r="B386" s="27"/>
      <c r="C386" s="27"/>
      <c r="D386" s="27"/>
      <c r="E386" s="27"/>
      <c r="F386" s="27"/>
      <c r="G386" s="49"/>
      <c r="H386" s="28"/>
      <c r="I386" s="28"/>
      <c r="J386" s="28"/>
      <c r="K386" s="28"/>
      <c r="L386" s="28"/>
      <c r="M386" s="27"/>
      <c r="N386" s="50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12.75" customHeight="1">
      <c r="A387" s="28"/>
      <c r="B387" s="27"/>
      <c r="C387" s="27"/>
      <c r="D387" s="27"/>
      <c r="E387" s="27"/>
      <c r="F387" s="27"/>
      <c r="G387" s="49"/>
      <c r="H387" s="28"/>
      <c r="I387" s="28"/>
      <c r="J387" s="28"/>
      <c r="K387" s="28"/>
      <c r="L387" s="28"/>
      <c r="M387" s="27"/>
      <c r="N387" s="50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12.75" customHeight="1">
      <c r="A388" s="28"/>
      <c r="B388" s="27"/>
      <c r="C388" s="27"/>
      <c r="D388" s="27"/>
      <c r="E388" s="27"/>
      <c r="F388" s="27"/>
      <c r="G388" s="49"/>
      <c r="H388" s="28"/>
      <c r="I388" s="28"/>
      <c r="J388" s="28"/>
      <c r="K388" s="28"/>
      <c r="L388" s="28"/>
      <c r="M388" s="27"/>
      <c r="N388" s="50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12.75" customHeight="1">
      <c r="A389" s="28"/>
      <c r="B389" s="27"/>
      <c r="C389" s="27"/>
      <c r="D389" s="27"/>
      <c r="E389" s="27"/>
      <c r="F389" s="27"/>
      <c r="G389" s="49"/>
      <c r="H389" s="28"/>
      <c r="I389" s="28"/>
      <c r="J389" s="28"/>
      <c r="K389" s="28"/>
      <c r="L389" s="28"/>
      <c r="M389" s="27"/>
      <c r="N389" s="50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12.75" customHeight="1">
      <c r="A390" s="28"/>
      <c r="B390" s="27"/>
      <c r="C390" s="27"/>
      <c r="D390" s="27"/>
      <c r="E390" s="27"/>
      <c r="F390" s="27"/>
      <c r="G390" s="49"/>
      <c r="H390" s="28"/>
      <c r="I390" s="28"/>
      <c r="J390" s="28"/>
      <c r="K390" s="28"/>
      <c r="L390" s="28"/>
      <c r="M390" s="27"/>
      <c r="N390" s="50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12.75" customHeight="1">
      <c r="A391" s="28"/>
      <c r="B391" s="27"/>
      <c r="C391" s="27"/>
      <c r="D391" s="27"/>
      <c r="E391" s="27"/>
      <c r="F391" s="27"/>
      <c r="G391" s="49"/>
      <c r="H391" s="28"/>
      <c r="I391" s="28"/>
      <c r="J391" s="28"/>
      <c r="K391" s="28"/>
      <c r="L391" s="28"/>
      <c r="M391" s="27"/>
      <c r="N391" s="50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12.75" customHeight="1">
      <c r="A392" s="28"/>
      <c r="B392" s="27"/>
      <c r="C392" s="27"/>
      <c r="D392" s="27"/>
      <c r="E392" s="27"/>
      <c r="F392" s="27"/>
      <c r="G392" s="49"/>
      <c r="H392" s="28"/>
      <c r="I392" s="28"/>
      <c r="J392" s="28"/>
      <c r="K392" s="28"/>
      <c r="L392" s="28"/>
      <c r="M392" s="27"/>
      <c r="N392" s="50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12.75" customHeight="1">
      <c r="A393" s="28"/>
      <c r="B393" s="27"/>
      <c r="C393" s="27"/>
      <c r="D393" s="27"/>
      <c r="E393" s="27"/>
      <c r="F393" s="27"/>
      <c r="G393" s="49"/>
      <c r="H393" s="28"/>
      <c r="I393" s="28"/>
      <c r="J393" s="28"/>
      <c r="K393" s="28"/>
      <c r="L393" s="28"/>
      <c r="M393" s="27"/>
      <c r="N393" s="50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12.75" customHeight="1">
      <c r="A394" s="28"/>
      <c r="B394" s="27"/>
      <c r="C394" s="27"/>
      <c r="D394" s="27"/>
      <c r="E394" s="27"/>
      <c r="F394" s="27"/>
      <c r="G394" s="49"/>
      <c r="H394" s="28"/>
      <c r="I394" s="28"/>
      <c r="J394" s="28"/>
      <c r="K394" s="28"/>
      <c r="L394" s="28"/>
      <c r="M394" s="27"/>
      <c r="N394" s="50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12.75" customHeight="1">
      <c r="A395" s="28"/>
      <c r="B395" s="27"/>
      <c r="C395" s="27"/>
      <c r="D395" s="27"/>
      <c r="E395" s="27"/>
      <c r="F395" s="27"/>
      <c r="G395" s="49"/>
      <c r="H395" s="28"/>
      <c r="I395" s="28"/>
      <c r="J395" s="28"/>
      <c r="K395" s="28"/>
      <c r="L395" s="28"/>
      <c r="M395" s="27"/>
      <c r="N395" s="50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12.75" customHeight="1">
      <c r="A396" s="28"/>
      <c r="B396" s="27"/>
      <c r="C396" s="27"/>
      <c r="D396" s="27"/>
      <c r="E396" s="27"/>
      <c r="F396" s="27"/>
      <c r="G396" s="49"/>
      <c r="H396" s="28"/>
      <c r="I396" s="28"/>
      <c r="J396" s="28"/>
      <c r="K396" s="28"/>
      <c r="L396" s="28"/>
      <c r="M396" s="27"/>
      <c r="N396" s="50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12.75" customHeight="1">
      <c r="A397" s="28"/>
      <c r="B397" s="27"/>
      <c r="C397" s="27"/>
      <c r="D397" s="27"/>
      <c r="E397" s="27"/>
      <c r="F397" s="27"/>
      <c r="G397" s="49"/>
      <c r="H397" s="28"/>
      <c r="I397" s="28"/>
      <c r="J397" s="28"/>
      <c r="K397" s="28"/>
      <c r="L397" s="28"/>
      <c r="M397" s="27"/>
      <c r="N397" s="50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12.75" customHeight="1">
      <c r="A398" s="28"/>
      <c r="B398" s="27"/>
      <c r="C398" s="27"/>
      <c r="D398" s="27"/>
      <c r="E398" s="27"/>
      <c r="F398" s="27"/>
      <c r="G398" s="49"/>
      <c r="H398" s="28"/>
      <c r="I398" s="28"/>
      <c r="J398" s="28"/>
      <c r="K398" s="28"/>
      <c r="L398" s="28"/>
      <c r="M398" s="27"/>
      <c r="N398" s="50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12.75" customHeight="1">
      <c r="A399" s="28"/>
      <c r="B399" s="27"/>
      <c r="C399" s="27"/>
      <c r="D399" s="27"/>
      <c r="E399" s="27"/>
      <c r="F399" s="27"/>
      <c r="G399" s="49"/>
      <c r="H399" s="28"/>
      <c r="I399" s="28"/>
      <c r="J399" s="28"/>
      <c r="K399" s="28"/>
      <c r="L399" s="28"/>
      <c r="M399" s="27"/>
      <c r="N399" s="50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12.75" customHeight="1">
      <c r="A400" s="28"/>
      <c r="B400" s="27"/>
      <c r="C400" s="27"/>
      <c r="D400" s="27"/>
      <c r="E400" s="27"/>
      <c r="F400" s="27"/>
      <c r="G400" s="49"/>
      <c r="H400" s="28"/>
      <c r="I400" s="28"/>
      <c r="J400" s="28"/>
      <c r="K400" s="28"/>
      <c r="L400" s="28"/>
      <c r="M400" s="27"/>
      <c r="N400" s="50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12.75" customHeight="1">
      <c r="A401" s="28"/>
      <c r="B401" s="27"/>
      <c r="C401" s="27"/>
      <c r="D401" s="27"/>
      <c r="E401" s="27"/>
      <c r="F401" s="27"/>
      <c r="G401" s="49"/>
      <c r="H401" s="28"/>
      <c r="I401" s="28"/>
      <c r="J401" s="28"/>
      <c r="K401" s="28"/>
      <c r="L401" s="28"/>
      <c r="M401" s="27"/>
      <c r="N401" s="50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12.75" customHeight="1">
      <c r="A402" s="28"/>
      <c r="B402" s="27"/>
      <c r="C402" s="27"/>
      <c r="D402" s="27"/>
      <c r="E402" s="27"/>
      <c r="F402" s="27"/>
      <c r="G402" s="49"/>
      <c r="H402" s="28"/>
      <c r="I402" s="28"/>
      <c r="J402" s="28"/>
      <c r="K402" s="28"/>
      <c r="L402" s="28"/>
      <c r="M402" s="27"/>
      <c r="N402" s="50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12.75" customHeight="1">
      <c r="A403" s="28"/>
      <c r="B403" s="27"/>
      <c r="C403" s="27"/>
      <c r="D403" s="27"/>
      <c r="E403" s="27"/>
      <c r="F403" s="27"/>
      <c r="G403" s="49"/>
      <c r="H403" s="28"/>
      <c r="I403" s="28"/>
      <c r="J403" s="28"/>
      <c r="K403" s="28"/>
      <c r="L403" s="28"/>
      <c r="M403" s="27"/>
      <c r="N403" s="50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12.75" customHeight="1">
      <c r="A404" s="28"/>
      <c r="B404" s="27"/>
      <c r="C404" s="27"/>
      <c r="D404" s="27"/>
      <c r="E404" s="27"/>
      <c r="F404" s="27"/>
      <c r="G404" s="49"/>
      <c r="H404" s="28"/>
      <c r="I404" s="28"/>
      <c r="J404" s="28"/>
      <c r="K404" s="28"/>
      <c r="L404" s="28"/>
      <c r="M404" s="27"/>
      <c r="N404" s="50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12.75" customHeight="1">
      <c r="A405" s="28"/>
      <c r="B405" s="27"/>
      <c r="C405" s="27"/>
      <c r="D405" s="27"/>
      <c r="E405" s="27"/>
      <c r="F405" s="27"/>
      <c r="G405" s="49"/>
      <c r="H405" s="28"/>
      <c r="I405" s="28"/>
      <c r="J405" s="28"/>
      <c r="K405" s="28"/>
      <c r="L405" s="28"/>
      <c r="M405" s="27"/>
      <c r="N405" s="50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12.75" customHeight="1">
      <c r="A406" s="28"/>
      <c r="B406" s="27"/>
      <c r="C406" s="27"/>
      <c r="D406" s="27"/>
      <c r="E406" s="27"/>
      <c r="F406" s="27"/>
      <c r="G406" s="49"/>
      <c r="H406" s="28"/>
      <c r="I406" s="28"/>
      <c r="J406" s="28"/>
      <c r="K406" s="28"/>
      <c r="L406" s="28"/>
      <c r="M406" s="27"/>
      <c r="N406" s="50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12.75" customHeight="1">
      <c r="A407" s="28"/>
      <c r="B407" s="27"/>
      <c r="C407" s="27"/>
      <c r="D407" s="27"/>
      <c r="E407" s="27"/>
      <c r="F407" s="27"/>
      <c r="G407" s="49"/>
      <c r="H407" s="28"/>
      <c r="I407" s="28"/>
      <c r="J407" s="28"/>
      <c r="K407" s="28"/>
      <c r="L407" s="28"/>
      <c r="M407" s="27"/>
      <c r="N407" s="50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12.75" customHeight="1">
      <c r="A408" s="28"/>
      <c r="B408" s="27"/>
      <c r="C408" s="27"/>
      <c r="D408" s="27"/>
      <c r="E408" s="27"/>
      <c r="F408" s="27"/>
      <c r="G408" s="49"/>
      <c r="H408" s="28"/>
      <c r="I408" s="28"/>
      <c r="J408" s="28"/>
      <c r="K408" s="28"/>
      <c r="L408" s="28"/>
      <c r="M408" s="27"/>
      <c r="N408" s="50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12.75" customHeight="1">
      <c r="A409" s="28"/>
      <c r="B409" s="27"/>
      <c r="C409" s="27"/>
      <c r="D409" s="27"/>
      <c r="E409" s="27"/>
      <c r="F409" s="27"/>
      <c r="G409" s="49"/>
      <c r="H409" s="28"/>
      <c r="I409" s="28"/>
      <c r="J409" s="28"/>
      <c r="K409" s="28"/>
      <c r="L409" s="28"/>
      <c r="M409" s="27"/>
      <c r="N409" s="50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12.75" customHeight="1">
      <c r="A410" s="28"/>
      <c r="B410" s="27"/>
      <c r="C410" s="27"/>
      <c r="D410" s="27"/>
      <c r="E410" s="27"/>
      <c r="F410" s="27"/>
      <c r="G410" s="49"/>
      <c r="H410" s="28"/>
      <c r="I410" s="28"/>
      <c r="J410" s="28"/>
      <c r="K410" s="28"/>
      <c r="L410" s="28"/>
      <c r="M410" s="27"/>
      <c r="N410" s="50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12.75" customHeight="1">
      <c r="A411" s="28"/>
      <c r="B411" s="27"/>
      <c r="C411" s="27"/>
      <c r="D411" s="27"/>
      <c r="E411" s="27"/>
      <c r="F411" s="27"/>
      <c r="G411" s="49"/>
      <c r="H411" s="28"/>
      <c r="I411" s="28"/>
      <c r="J411" s="28"/>
      <c r="K411" s="28"/>
      <c r="L411" s="28"/>
      <c r="M411" s="27"/>
      <c r="N411" s="50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12.75" customHeight="1">
      <c r="A412" s="28"/>
      <c r="B412" s="27"/>
      <c r="C412" s="27"/>
      <c r="D412" s="27"/>
      <c r="E412" s="27"/>
      <c r="F412" s="27"/>
      <c r="G412" s="49"/>
      <c r="H412" s="28"/>
      <c r="I412" s="28"/>
      <c r="J412" s="28"/>
      <c r="K412" s="28"/>
      <c r="L412" s="28"/>
      <c r="M412" s="27"/>
      <c r="N412" s="50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12.75" customHeight="1">
      <c r="A413" s="28"/>
      <c r="B413" s="27"/>
      <c r="C413" s="27"/>
      <c r="D413" s="27"/>
      <c r="E413" s="27"/>
      <c r="F413" s="27"/>
      <c r="G413" s="49"/>
      <c r="H413" s="28"/>
      <c r="I413" s="28"/>
      <c r="J413" s="28"/>
      <c r="K413" s="28"/>
      <c r="L413" s="28"/>
      <c r="M413" s="27"/>
      <c r="N413" s="50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12.75" customHeight="1">
      <c r="A414" s="28"/>
      <c r="B414" s="27"/>
      <c r="C414" s="27"/>
      <c r="D414" s="27"/>
      <c r="E414" s="27"/>
      <c r="F414" s="27"/>
      <c r="G414" s="49"/>
      <c r="H414" s="28"/>
      <c r="I414" s="28"/>
      <c r="J414" s="28"/>
      <c r="K414" s="28"/>
      <c r="L414" s="28"/>
      <c r="M414" s="27"/>
      <c r="N414" s="50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12.75" customHeight="1">
      <c r="A415" s="28"/>
      <c r="B415" s="27"/>
      <c r="C415" s="27"/>
      <c r="D415" s="27"/>
      <c r="E415" s="27"/>
      <c r="F415" s="27"/>
      <c r="G415" s="49"/>
      <c r="H415" s="28"/>
      <c r="I415" s="28"/>
      <c r="J415" s="28"/>
      <c r="K415" s="28"/>
      <c r="L415" s="28"/>
      <c r="M415" s="27"/>
      <c r="N415" s="50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12.75" customHeight="1">
      <c r="A416" s="28"/>
      <c r="B416" s="27"/>
      <c r="C416" s="27"/>
      <c r="D416" s="27"/>
      <c r="E416" s="27"/>
      <c r="F416" s="27"/>
      <c r="G416" s="49"/>
      <c r="H416" s="28"/>
      <c r="I416" s="28"/>
      <c r="J416" s="28"/>
      <c r="K416" s="28"/>
      <c r="L416" s="28"/>
      <c r="M416" s="27"/>
      <c r="N416" s="50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12.75" customHeight="1">
      <c r="A417" s="28"/>
      <c r="B417" s="27"/>
      <c r="C417" s="27"/>
      <c r="D417" s="27"/>
      <c r="E417" s="27"/>
      <c r="F417" s="27"/>
      <c r="G417" s="49"/>
      <c r="H417" s="28"/>
      <c r="I417" s="28"/>
      <c r="J417" s="28"/>
      <c r="K417" s="28"/>
      <c r="L417" s="28"/>
      <c r="M417" s="27"/>
      <c r="N417" s="50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12.75" customHeight="1">
      <c r="A418" s="28"/>
      <c r="B418" s="27"/>
      <c r="C418" s="27"/>
      <c r="D418" s="27"/>
      <c r="E418" s="27"/>
      <c r="F418" s="27"/>
      <c r="G418" s="49"/>
      <c r="H418" s="28"/>
      <c r="I418" s="28"/>
      <c r="J418" s="28"/>
      <c r="K418" s="28"/>
      <c r="L418" s="28"/>
      <c r="M418" s="27"/>
      <c r="N418" s="50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12.75" customHeight="1">
      <c r="A419" s="28"/>
      <c r="B419" s="27"/>
      <c r="C419" s="27"/>
      <c r="D419" s="27"/>
      <c r="E419" s="27"/>
      <c r="F419" s="27"/>
      <c r="G419" s="49"/>
      <c r="H419" s="28"/>
      <c r="I419" s="28"/>
      <c r="J419" s="28"/>
      <c r="K419" s="28"/>
      <c r="L419" s="28"/>
      <c r="M419" s="27"/>
      <c r="N419" s="50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12.75" customHeight="1">
      <c r="A420" s="28"/>
      <c r="B420" s="27"/>
      <c r="C420" s="27"/>
      <c r="D420" s="27"/>
      <c r="E420" s="27"/>
      <c r="F420" s="27"/>
      <c r="G420" s="49"/>
      <c r="H420" s="28"/>
      <c r="I420" s="28"/>
      <c r="J420" s="28"/>
      <c r="K420" s="28"/>
      <c r="L420" s="28"/>
      <c r="M420" s="27"/>
      <c r="N420" s="50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12.75" customHeight="1">
      <c r="A421" s="28"/>
      <c r="B421" s="27"/>
      <c r="C421" s="27"/>
      <c r="D421" s="27"/>
      <c r="E421" s="27"/>
      <c r="F421" s="27"/>
      <c r="G421" s="49"/>
      <c r="H421" s="28"/>
      <c r="I421" s="28"/>
      <c r="J421" s="28"/>
      <c r="K421" s="28"/>
      <c r="L421" s="28"/>
      <c r="M421" s="27"/>
      <c r="N421" s="50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12.75" customHeight="1">
      <c r="A422" s="28"/>
      <c r="B422" s="27"/>
      <c r="C422" s="27"/>
      <c r="D422" s="27"/>
      <c r="E422" s="27"/>
      <c r="F422" s="27"/>
      <c r="G422" s="49"/>
      <c r="H422" s="28"/>
      <c r="I422" s="28"/>
      <c r="J422" s="28"/>
      <c r="K422" s="28"/>
      <c r="L422" s="28"/>
      <c r="M422" s="27"/>
      <c r="N422" s="50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12.75" customHeight="1">
      <c r="A423" s="28"/>
      <c r="B423" s="27"/>
      <c r="C423" s="27"/>
      <c r="D423" s="27"/>
      <c r="E423" s="27"/>
      <c r="F423" s="27"/>
      <c r="G423" s="49"/>
      <c r="H423" s="28"/>
      <c r="I423" s="28"/>
      <c r="J423" s="28"/>
      <c r="K423" s="28"/>
      <c r="L423" s="28"/>
      <c r="M423" s="27"/>
      <c r="N423" s="50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12.75" customHeight="1">
      <c r="A424" s="28"/>
      <c r="B424" s="27"/>
      <c r="C424" s="27"/>
      <c r="D424" s="27"/>
      <c r="E424" s="27"/>
      <c r="F424" s="27"/>
      <c r="G424" s="49"/>
      <c r="H424" s="28"/>
      <c r="I424" s="28"/>
      <c r="J424" s="28"/>
      <c r="K424" s="28"/>
      <c r="L424" s="28"/>
      <c r="M424" s="27"/>
      <c r="N424" s="50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12.75" customHeight="1">
      <c r="A425" s="28"/>
      <c r="B425" s="27"/>
      <c r="C425" s="27"/>
      <c r="D425" s="27"/>
      <c r="E425" s="27"/>
      <c r="F425" s="27"/>
      <c r="G425" s="49"/>
      <c r="H425" s="28"/>
      <c r="I425" s="28"/>
      <c r="J425" s="28"/>
      <c r="K425" s="28"/>
      <c r="L425" s="28"/>
      <c r="M425" s="27"/>
      <c r="N425" s="50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12.75" customHeight="1">
      <c r="A426" s="28"/>
      <c r="B426" s="27"/>
      <c r="C426" s="27"/>
      <c r="D426" s="27"/>
      <c r="E426" s="27"/>
      <c r="F426" s="27"/>
      <c r="G426" s="49"/>
      <c r="H426" s="28"/>
      <c r="I426" s="28"/>
      <c r="J426" s="28"/>
      <c r="K426" s="28"/>
      <c r="L426" s="28"/>
      <c r="M426" s="27"/>
      <c r="N426" s="50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12.75" customHeight="1">
      <c r="A427" s="28"/>
      <c r="B427" s="27"/>
      <c r="C427" s="27"/>
      <c r="D427" s="27"/>
      <c r="E427" s="27"/>
      <c r="F427" s="27"/>
      <c r="G427" s="49"/>
      <c r="H427" s="28"/>
      <c r="I427" s="28"/>
      <c r="J427" s="28"/>
      <c r="K427" s="28"/>
      <c r="L427" s="28"/>
      <c r="M427" s="27"/>
      <c r="N427" s="50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12.75" customHeight="1">
      <c r="A428" s="28"/>
      <c r="B428" s="27"/>
      <c r="C428" s="27"/>
      <c r="D428" s="27"/>
      <c r="E428" s="27"/>
      <c r="F428" s="27"/>
      <c r="G428" s="49"/>
      <c r="H428" s="28"/>
      <c r="I428" s="28"/>
      <c r="J428" s="28"/>
      <c r="K428" s="28"/>
      <c r="L428" s="28"/>
      <c r="M428" s="27"/>
      <c r="N428" s="50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12.75" customHeight="1">
      <c r="A429" s="28"/>
      <c r="B429" s="27"/>
      <c r="C429" s="27"/>
      <c r="D429" s="27"/>
      <c r="E429" s="27"/>
      <c r="F429" s="27"/>
      <c r="G429" s="49"/>
      <c r="H429" s="28"/>
      <c r="I429" s="28"/>
      <c r="J429" s="28"/>
      <c r="K429" s="28"/>
      <c r="L429" s="28"/>
      <c r="M429" s="27"/>
      <c r="N429" s="50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12.75" customHeight="1">
      <c r="A430" s="28"/>
      <c r="B430" s="27"/>
      <c r="C430" s="27"/>
      <c r="D430" s="27"/>
      <c r="E430" s="27"/>
      <c r="F430" s="27"/>
      <c r="G430" s="49"/>
      <c r="H430" s="28"/>
      <c r="I430" s="28"/>
      <c r="J430" s="28"/>
      <c r="K430" s="28"/>
      <c r="L430" s="28"/>
      <c r="M430" s="27"/>
      <c r="N430" s="50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12.75" customHeight="1">
      <c r="A431" s="28"/>
      <c r="B431" s="27"/>
      <c r="C431" s="27"/>
      <c r="D431" s="27"/>
      <c r="E431" s="27"/>
      <c r="F431" s="27"/>
      <c r="G431" s="49"/>
      <c r="H431" s="28"/>
      <c r="I431" s="28"/>
      <c r="J431" s="28"/>
      <c r="K431" s="28"/>
      <c r="L431" s="28"/>
      <c r="M431" s="27"/>
      <c r="N431" s="50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12.75" customHeight="1">
      <c r="A432" s="28"/>
      <c r="B432" s="27"/>
      <c r="C432" s="27"/>
      <c r="D432" s="27"/>
      <c r="E432" s="27"/>
      <c r="F432" s="27"/>
      <c r="G432" s="49"/>
      <c r="H432" s="28"/>
      <c r="I432" s="28"/>
      <c r="J432" s="28"/>
      <c r="K432" s="28"/>
      <c r="L432" s="28"/>
      <c r="M432" s="27"/>
      <c r="N432" s="50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12.75" customHeight="1">
      <c r="A433" s="28"/>
      <c r="B433" s="27"/>
      <c r="C433" s="27"/>
      <c r="D433" s="27"/>
      <c r="E433" s="27"/>
      <c r="F433" s="27"/>
      <c r="G433" s="49"/>
      <c r="H433" s="28"/>
      <c r="I433" s="28"/>
      <c r="J433" s="28"/>
      <c r="K433" s="28"/>
      <c r="L433" s="28"/>
      <c r="M433" s="27"/>
      <c r="N433" s="50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12.75" customHeight="1">
      <c r="A434" s="28"/>
      <c r="B434" s="27"/>
      <c r="C434" s="27"/>
      <c r="D434" s="27"/>
      <c r="E434" s="27"/>
      <c r="F434" s="27"/>
      <c r="G434" s="49"/>
      <c r="H434" s="28"/>
      <c r="I434" s="28"/>
      <c r="J434" s="28"/>
      <c r="K434" s="28"/>
      <c r="L434" s="28"/>
      <c r="M434" s="27"/>
      <c r="N434" s="50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12.75" customHeight="1">
      <c r="A435" s="28"/>
      <c r="B435" s="27"/>
      <c r="C435" s="27"/>
      <c r="D435" s="27"/>
      <c r="E435" s="27"/>
      <c r="F435" s="27"/>
      <c r="G435" s="49"/>
      <c r="H435" s="28"/>
      <c r="I435" s="28"/>
      <c r="J435" s="28"/>
      <c r="K435" s="28"/>
      <c r="L435" s="28"/>
      <c r="M435" s="27"/>
      <c r="N435" s="50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12.75" customHeight="1">
      <c r="A436" s="28"/>
      <c r="B436" s="27"/>
      <c r="C436" s="27"/>
      <c r="D436" s="27"/>
      <c r="E436" s="27"/>
      <c r="F436" s="27"/>
      <c r="G436" s="49"/>
      <c r="H436" s="28"/>
      <c r="I436" s="28"/>
      <c r="J436" s="28"/>
      <c r="K436" s="28"/>
      <c r="L436" s="28"/>
      <c r="M436" s="27"/>
      <c r="N436" s="50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12.75" customHeight="1">
      <c r="A437" s="28"/>
      <c r="B437" s="27"/>
      <c r="C437" s="27"/>
      <c r="D437" s="27"/>
      <c r="E437" s="27"/>
      <c r="F437" s="27"/>
      <c r="G437" s="49"/>
      <c r="H437" s="28"/>
      <c r="I437" s="28"/>
      <c r="J437" s="28"/>
      <c r="K437" s="28"/>
      <c r="L437" s="28"/>
      <c r="M437" s="27"/>
      <c r="N437" s="50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12.75" customHeight="1">
      <c r="A438" s="28"/>
      <c r="B438" s="27"/>
      <c r="C438" s="27"/>
      <c r="D438" s="27"/>
      <c r="E438" s="27"/>
      <c r="F438" s="27"/>
      <c r="G438" s="49"/>
      <c r="H438" s="28"/>
      <c r="I438" s="28"/>
      <c r="J438" s="28"/>
      <c r="K438" s="28"/>
      <c r="L438" s="28"/>
      <c r="M438" s="27"/>
      <c r="N438" s="50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12.75" customHeight="1">
      <c r="A439" s="28"/>
      <c r="B439" s="27"/>
      <c r="C439" s="27"/>
      <c r="D439" s="27"/>
      <c r="E439" s="27"/>
      <c r="F439" s="27"/>
      <c r="G439" s="49"/>
      <c r="H439" s="28"/>
      <c r="I439" s="28"/>
      <c r="J439" s="28"/>
      <c r="K439" s="28"/>
      <c r="L439" s="28"/>
      <c r="M439" s="27"/>
      <c r="N439" s="50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12.75" customHeight="1">
      <c r="A440" s="28"/>
      <c r="B440" s="27"/>
      <c r="C440" s="27"/>
      <c r="D440" s="27"/>
      <c r="E440" s="27"/>
      <c r="F440" s="27"/>
      <c r="G440" s="49"/>
      <c r="H440" s="28"/>
      <c r="I440" s="28"/>
      <c r="J440" s="28"/>
      <c r="K440" s="28"/>
      <c r="L440" s="28"/>
      <c r="M440" s="27"/>
      <c r="N440" s="50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12.75" customHeight="1">
      <c r="A441" s="28"/>
      <c r="B441" s="27"/>
      <c r="C441" s="27"/>
      <c r="D441" s="27"/>
      <c r="E441" s="27"/>
      <c r="F441" s="27"/>
      <c r="G441" s="49"/>
      <c r="H441" s="28"/>
      <c r="I441" s="28"/>
      <c r="J441" s="28"/>
      <c r="K441" s="28"/>
      <c r="L441" s="28"/>
      <c r="M441" s="27"/>
      <c r="N441" s="50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12.75" customHeight="1">
      <c r="A442" s="28"/>
      <c r="B442" s="27"/>
      <c r="C442" s="27"/>
      <c r="D442" s="27"/>
      <c r="E442" s="27"/>
      <c r="F442" s="27"/>
      <c r="G442" s="49"/>
      <c r="H442" s="28"/>
      <c r="I442" s="28"/>
      <c r="J442" s="28"/>
      <c r="K442" s="28"/>
      <c r="L442" s="28"/>
      <c r="M442" s="27"/>
      <c r="N442" s="50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12.75" customHeight="1">
      <c r="A443" s="28"/>
      <c r="B443" s="27"/>
      <c r="C443" s="27"/>
      <c r="D443" s="27"/>
      <c r="E443" s="27"/>
      <c r="F443" s="27"/>
      <c r="G443" s="49"/>
      <c r="H443" s="28"/>
      <c r="I443" s="28"/>
      <c r="J443" s="28"/>
      <c r="K443" s="28"/>
      <c r="L443" s="28"/>
      <c r="M443" s="27"/>
      <c r="N443" s="50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12.75" customHeight="1">
      <c r="A444" s="28"/>
      <c r="B444" s="27"/>
      <c r="C444" s="27"/>
      <c r="D444" s="27"/>
      <c r="E444" s="27"/>
      <c r="F444" s="27"/>
      <c r="G444" s="49"/>
      <c r="H444" s="28"/>
      <c r="I444" s="28"/>
      <c r="J444" s="28"/>
      <c r="K444" s="28"/>
      <c r="L444" s="28"/>
      <c r="M444" s="27"/>
      <c r="N444" s="50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12.75" customHeight="1">
      <c r="A445" s="28"/>
      <c r="B445" s="27"/>
      <c r="C445" s="27"/>
      <c r="D445" s="27"/>
      <c r="E445" s="27"/>
      <c r="F445" s="27"/>
      <c r="G445" s="49"/>
      <c r="H445" s="28"/>
      <c r="I445" s="28"/>
      <c r="J445" s="28"/>
      <c r="K445" s="28"/>
      <c r="L445" s="28"/>
      <c r="M445" s="27"/>
      <c r="N445" s="50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12.75" customHeight="1">
      <c r="A446" s="28"/>
      <c r="B446" s="27"/>
      <c r="C446" s="27"/>
      <c r="D446" s="27"/>
      <c r="E446" s="27"/>
      <c r="F446" s="27"/>
      <c r="G446" s="49"/>
      <c r="H446" s="28"/>
      <c r="I446" s="28"/>
      <c r="J446" s="28"/>
      <c r="K446" s="28"/>
      <c r="L446" s="28"/>
      <c r="M446" s="27"/>
      <c r="N446" s="50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12.75" customHeight="1">
      <c r="A447" s="28"/>
      <c r="B447" s="27"/>
      <c r="C447" s="27"/>
      <c r="D447" s="27"/>
      <c r="E447" s="27"/>
      <c r="F447" s="27"/>
      <c r="G447" s="49"/>
      <c r="H447" s="28"/>
      <c r="I447" s="28"/>
      <c r="J447" s="28"/>
      <c r="K447" s="28"/>
      <c r="L447" s="28"/>
      <c r="M447" s="27"/>
      <c r="N447" s="50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12.75" customHeight="1">
      <c r="A448" s="28"/>
      <c r="B448" s="27"/>
      <c r="C448" s="27"/>
      <c r="D448" s="27"/>
      <c r="E448" s="27"/>
      <c r="F448" s="27"/>
      <c r="G448" s="49"/>
      <c r="H448" s="28"/>
      <c r="I448" s="28"/>
      <c r="J448" s="28"/>
      <c r="K448" s="28"/>
      <c r="L448" s="28"/>
      <c r="M448" s="27"/>
      <c r="N448" s="50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12.75" customHeight="1">
      <c r="A449" s="28"/>
      <c r="B449" s="27"/>
      <c r="C449" s="27"/>
      <c r="D449" s="27"/>
      <c r="E449" s="27"/>
      <c r="F449" s="27"/>
      <c r="G449" s="49"/>
      <c r="H449" s="28"/>
      <c r="I449" s="28"/>
      <c r="J449" s="28"/>
      <c r="K449" s="28"/>
      <c r="L449" s="28"/>
      <c r="M449" s="27"/>
      <c r="N449" s="50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12.75" customHeight="1">
      <c r="A450" s="28"/>
      <c r="B450" s="27"/>
      <c r="C450" s="27"/>
      <c r="D450" s="27"/>
      <c r="E450" s="27"/>
      <c r="F450" s="27"/>
      <c r="G450" s="49"/>
      <c r="H450" s="28"/>
      <c r="I450" s="28"/>
      <c r="J450" s="28"/>
      <c r="K450" s="28"/>
      <c r="L450" s="28"/>
      <c r="M450" s="27"/>
      <c r="N450" s="50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12.75" customHeight="1">
      <c r="A451" s="28"/>
      <c r="B451" s="27"/>
      <c r="C451" s="27"/>
      <c r="D451" s="27"/>
      <c r="E451" s="27"/>
      <c r="F451" s="27"/>
      <c r="G451" s="49"/>
      <c r="H451" s="28"/>
      <c r="I451" s="28"/>
      <c r="J451" s="28"/>
      <c r="K451" s="28"/>
      <c r="L451" s="28"/>
      <c r="M451" s="27"/>
      <c r="N451" s="50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12.75" customHeight="1">
      <c r="A452" s="28"/>
      <c r="B452" s="27"/>
      <c r="C452" s="27"/>
      <c r="D452" s="27"/>
      <c r="E452" s="27"/>
      <c r="F452" s="27"/>
      <c r="G452" s="49"/>
      <c r="H452" s="28"/>
      <c r="I452" s="28"/>
      <c r="J452" s="28"/>
      <c r="K452" s="28"/>
      <c r="L452" s="28"/>
      <c r="M452" s="27"/>
      <c r="N452" s="50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12.75" customHeight="1">
      <c r="A453" s="28"/>
      <c r="B453" s="27"/>
      <c r="C453" s="27"/>
      <c r="D453" s="27"/>
      <c r="E453" s="27"/>
      <c r="F453" s="27"/>
      <c r="G453" s="49"/>
      <c r="H453" s="28"/>
      <c r="I453" s="28"/>
      <c r="J453" s="28"/>
      <c r="K453" s="28"/>
      <c r="L453" s="28"/>
      <c r="M453" s="27"/>
      <c r="N453" s="50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12.75" customHeight="1">
      <c r="A454" s="28"/>
      <c r="B454" s="27"/>
      <c r="C454" s="27"/>
      <c r="D454" s="27"/>
      <c r="E454" s="27"/>
      <c r="F454" s="27"/>
      <c r="G454" s="49"/>
      <c r="H454" s="28"/>
      <c r="I454" s="28"/>
      <c r="J454" s="28"/>
      <c r="K454" s="28"/>
      <c r="L454" s="28"/>
      <c r="M454" s="27"/>
      <c r="N454" s="50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12.75" customHeight="1">
      <c r="A455" s="28"/>
      <c r="B455" s="27"/>
      <c r="C455" s="27"/>
      <c r="D455" s="27"/>
      <c r="E455" s="27"/>
      <c r="F455" s="27"/>
      <c r="G455" s="49"/>
      <c r="H455" s="28"/>
      <c r="I455" s="28"/>
      <c r="J455" s="28"/>
      <c r="K455" s="28"/>
      <c r="L455" s="28"/>
      <c r="M455" s="27"/>
      <c r="N455" s="50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12.75" customHeight="1">
      <c r="A456" s="28"/>
      <c r="B456" s="27"/>
      <c r="C456" s="27"/>
      <c r="D456" s="27"/>
      <c r="E456" s="27"/>
      <c r="F456" s="27"/>
      <c r="G456" s="49"/>
      <c r="H456" s="28"/>
      <c r="I456" s="28"/>
      <c r="J456" s="28"/>
      <c r="K456" s="28"/>
      <c r="L456" s="28"/>
      <c r="M456" s="27"/>
      <c r="N456" s="50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12.75" customHeight="1">
      <c r="A457" s="28"/>
      <c r="B457" s="27"/>
      <c r="C457" s="27"/>
      <c r="D457" s="27"/>
      <c r="E457" s="27"/>
      <c r="F457" s="27"/>
      <c r="G457" s="49"/>
      <c r="H457" s="28"/>
      <c r="I457" s="28"/>
      <c r="J457" s="28"/>
      <c r="K457" s="28"/>
      <c r="L457" s="28"/>
      <c r="M457" s="27"/>
      <c r="N457" s="50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12.75" customHeight="1">
      <c r="A458" s="28"/>
      <c r="B458" s="27"/>
      <c r="C458" s="27"/>
      <c r="D458" s="27"/>
      <c r="E458" s="27"/>
      <c r="F458" s="27"/>
      <c r="G458" s="49"/>
      <c r="H458" s="28"/>
      <c r="I458" s="28"/>
      <c r="J458" s="28"/>
      <c r="K458" s="28"/>
      <c r="L458" s="28"/>
      <c r="M458" s="27"/>
      <c r="N458" s="50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12.75" customHeight="1">
      <c r="A459" s="28"/>
      <c r="B459" s="27"/>
      <c r="C459" s="27"/>
      <c r="D459" s="27"/>
      <c r="E459" s="27"/>
      <c r="F459" s="27"/>
      <c r="G459" s="49"/>
      <c r="H459" s="28"/>
      <c r="I459" s="28"/>
      <c r="J459" s="28"/>
      <c r="K459" s="28"/>
      <c r="L459" s="28"/>
      <c r="M459" s="27"/>
      <c r="N459" s="50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12.75" customHeight="1">
      <c r="A460" s="28"/>
      <c r="B460" s="27"/>
      <c r="C460" s="27"/>
      <c r="D460" s="27"/>
      <c r="E460" s="27"/>
      <c r="F460" s="27"/>
      <c r="G460" s="49"/>
      <c r="H460" s="28"/>
      <c r="I460" s="28"/>
      <c r="J460" s="28"/>
      <c r="K460" s="28"/>
      <c r="L460" s="28"/>
      <c r="M460" s="27"/>
      <c r="N460" s="50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12.75" customHeight="1">
      <c r="A461" s="28"/>
      <c r="B461" s="27"/>
      <c r="C461" s="27"/>
      <c r="D461" s="27"/>
      <c r="E461" s="27"/>
      <c r="F461" s="27"/>
      <c r="G461" s="49"/>
      <c r="H461" s="28"/>
      <c r="I461" s="28"/>
      <c r="J461" s="28"/>
      <c r="K461" s="28"/>
      <c r="L461" s="28"/>
      <c r="M461" s="27"/>
      <c r="N461" s="50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12.75" customHeight="1">
      <c r="A462" s="28"/>
      <c r="B462" s="27"/>
      <c r="C462" s="27"/>
      <c r="D462" s="27"/>
      <c r="E462" s="27"/>
      <c r="F462" s="27"/>
      <c r="G462" s="49"/>
      <c r="H462" s="28"/>
      <c r="I462" s="28"/>
      <c r="J462" s="28"/>
      <c r="K462" s="28"/>
      <c r="L462" s="28"/>
      <c r="M462" s="27"/>
      <c r="N462" s="50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12.75" customHeight="1">
      <c r="A463" s="28"/>
      <c r="B463" s="27"/>
      <c r="C463" s="27"/>
      <c r="D463" s="27"/>
      <c r="E463" s="27"/>
      <c r="F463" s="27"/>
      <c r="G463" s="49"/>
      <c r="H463" s="28"/>
      <c r="I463" s="28"/>
      <c r="J463" s="28"/>
      <c r="K463" s="28"/>
      <c r="L463" s="28"/>
      <c r="M463" s="27"/>
      <c r="N463" s="50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12.75" customHeight="1">
      <c r="A464" s="28"/>
      <c r="B464" s="27"/>
      <c r="C464" s="27"/>
      <c r="D464" s="27"/>
      <c r="E464" s="27"/>
      <c r="F464" s="27"/>
      <c r="G464" s="49"/>
      <c r="H464" s="28"/>
      <c r="I464" s="28"/>
      <c r="J464" s="28"/>
      <c r="K464" s="28"/>
      <c r="L464" s="28"/>
      <c r="M464" s="27"/>
      <c r="N464" s="50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12.75" customHeight="1">
      <c r="A465" s="28"/>
      <c r="B465" s="27"/>
      <c r="C465" s="27"/>
      <c r="D465" s="27"/>
      <c r="E465" s="27"/>
      <c r="F465" s="27"/>
      <c r="G465" s="49"/>
      <c r="H465" s="28"/>
      <c r="I465" s="28"/>
      <c r="J465" s="28"/>
      <c r="K465" s="28"/>
      <c r="L465" s="28"/>
      <c r="M465" s="27"/>
      <c r="N465" s="50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12.75" customHeight="1">
      <c r="A466" s="28"/>
      <c r="B466" s="27"/>
      <c r="C466" s="27"/>
      <c r="D466" s="27"/>
      <c r="E466" s="27"/>
      <c r="F466" s="27"/>
      <c r="G466" s="49"/>
      <c r="H466" s="28"/>
      <c r="I466" s="28"/>
      <c r="J466" s="28"/>
      <c r="K466" s="28"/>
      <c r="L466" s="28"/>
      <c r="M466" s="27"/>
      <c r="N466" s="50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12.75" customHeight="1">
      <c r="A467" s="28"/>
      <c r="B467" s="27"/>
      <c r="C467" s="27"/>
      <c r="D467" s="27"/>
      <c r="E467" s="27"/>
      <c r="F467" s="27"/>
      <c r="G467" s="49"/>
      <c r="H467" s="28"/>
      <c r="I467" s="28"/>
      <c r="J467" s="28"/>
      <c r="K467" s="28"/>
      <c r="L467" s="28"/>
      <c r="M467" s="27"/>
      <c r="N467" s="50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12.75" customHeight="1">
      <c r="A468" s="28"/>
      <c r="B468" s="27"/>
      <c r="C468" s="27"/>
      <c r="D468" s="27"/>
      <c r="E468" s="27"/>
      <c r="F468" s="27"/>
      <c r="G468" s="49"/>
      <c r="H468" s="28"/>
      <c r="I468" s="28"/>
      <c r="J468" s="28"/>
      <c r="K468" s="28"/>
      <c r="L468" s="28"/>
      <c r="M468" s="27"/>
      <c r="N468" s="50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12.75" customHeight="1">
      <c r="A469" s="28"/>
      <c r="B469" s="27"/>
      <c r="C469" s="27"/>
      <c r="D469" s="27"/>
      <c r="E469" s="27"/>
      <c r="F469" s="27"/>
      <c r="G469" s="49"/>
      <c r="H469" s="28"/>
      <c r="I469" s="28"/>
      <c r="J469" s="28"/>
      <c r="K469" s="28"/>
      <c r="L469" s="28"/>
      <c r="M469" s="27"/>
      <c r="N469" s="50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12.75" customHeight="1">
      <c r="A470" s="28"/>
      <c r="B470" s="27"/>
      <c r="C470" s="27"/>
      <c r="D470" s="27"/>
      <c r="E470" s="27"/>
      <c r="F470" s="27"/>
      <c r="G470" s="49"/>
      <c r="H470" s="28"/>
      <c r="I470" s="28"/>
      <c r="J470" s="28"/>
      <c r="K470" s="28"/>
      <c r="L470" s="28"/>
      <c r="M470" s="27"/>
      <c r="N470" s="50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12.75" customHeight="1">
      <c r="A471" s="28"/>
      <c r="B471" s="27"/>
      <c r="C471" s="27"/>
      <c r="D471" s="27"/>
      <c r="E471" s="27"/>
      <c r="F471" s="27"/>
      <c r="G471" s="49"/>
      <c r="H471" s="28"/>
      <c r="I471" s="28"/>
      <c r="J471" s="28"/>
      <c r="K471" s="28"/>
      <c r="L471" s="28"/>
      <c r="M471" s="27"/>
      <c r="N471" s="50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12.75" customHeight="1">
      <c r="A472" s="28"/>
      <c r="B472" s="27"/>
      <c r="C472" s="27"/>
      <c r="D472" s="27"/>
      <c r="E472" s="27"/>
      <c r="F472" s="27"/>
      <c r="G472" s="49"/>
      <c r="H472" s="28"/>
      <c r="I472" s="28"/>
      <c r="J472" s="28"/>
      <c r="K472" s="28"/>
      <c r="L472" s="28"/>
      <c r="M472" s="27"/>
      <c r="N472" s="50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12.75" customHeight="1">
      <c r="A473" s="28"/>
      <c r="B473" s="27"/>
      <c r="C473" s="27"/>
      <c r="D473" s="27"/>
      <c r="E473" s="27"/>
      <c r="F473" s="27"/>
      <c r="G473" s="49"/>
      <c r="H473" s="28"/>
      <c r="I473" s="28"/>
      <c r="J473" s="28"/>
      <c r="K473" s="28"/>
      <c r="L473" s="28"/>
      <c r="M473" s="27"/>
      <c r="N473" s="50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12.75" customHeight="1">
      <c r="A474" s="28"/>
      <c r="B474" s="27"/>
      <c r="C474" s="27"/>
      <c r="D474" s="27"/>
      <c r="E474" s="27"/>
      <c r="F474" s="27"/>
      <c r="G474" s="49"/>
      <c r="H474" s="28"/>
      <c r="I474" s="28"/>
      <c r="J474" s="28"/>
      <c r="K474" s="28"/>
      <c r="L474" s="28"/>
      <c r="M474" s="27"/>
      <c r="N474" s="50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12.75" customHeight="1">
      <c r="A475" s="28"/>
      <c r="B475" s="27"/>
      <c r="C475" s="27"/>
      <c r="D475" s="27"/>
      <c r="E475" s="27"/>
      <c r="F475" s="27"/>
      <c r="G475" s="49"/>
      <c r="H475" s="28"/>
      <c r="I475" s="28"/>
      <c r="J475" s="28"/>
      <c r="K475" s="28"/>
      <c r="L475" s="28"/>
      <c r="M475" s="27"/>
      <c r="N475" s="50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12.75" customHeight="1">
      <c r="A476" s="28"/>
      <c r="B476" s="27"/>
      <c r="C476" s="27"/>
      <c r="D476" s="27"/>
      <c r="E476" s="27"/>
      <c r="F476" s="27"/>
      <c r="G476" s="49"/>
      <c r="H476" s="28"/>
      <c r="I476" s="28"/>
      <c r="J476" s="28"/>
      <c r="K476" s="28"/>
      <c r="L476" s="28"/>
      <c r="M476" s="27"/>
      <c r="N476" s="50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12.75" customHeight="1">
      <c r="A477" s="28"/>
      <c r="B477" s="27"/>
      <c r="C477" s="27"/>
      <c r="D477" s="27"/>
      <c r="E477" s="27"/>
      <c r="F477" s="27"/>
      <c r="G477" s="49"/>
      <c r="H477" s="28"/>
      <c r="I477" s="28"/>
      <c r="J477" s="28"/>
      <c r="K477" s="28"/>
      <c r="L477" s="28"/>
      <c r="M477" s="27"/>
      <c r="N477" s="50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12.75" customHeight="1">
      <c r="A478" s="28"/>
      <c r="B478" s="27"/>
      <c r="C478" s="27"/>
      <c r="D478" s="27"/>
      <c r="E478" s="27"/>
      <c r="F478" s="27"/>
      <c r="G478" s="49"/>
      <c r="H478" s="28"/>
      <c r="I478" s="28"/>
      <c r="J478" s="28"/>
      <c r="K478" s="28"/>
      <c r="L478" s="28"/>
      <c r="M478" s="27"/>
      <c r="N478" s="50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12.75" customHeight="1">
      <c r="A479" s="28"/>
      <c r="B479" s="27"/>
      <c r="C479" s="27"/>
      <c r="D479" s="27"/>
      <c r="E479" s="27"/>
      <c r="F479" s="27"/>
      <c r="G479" s="49"/>
      <c r="H479" s="28"/>
      <c r="I479" s="28"/>
      <c r="J479" s="28"/>
      <c r="K479" s="28"/>
      <c r="L479" s="28"/>
      <c r="M479" s="27"/>
      <c r="N479" s="50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12.75" customHeight="1">
      <c r="A480" s="28"/>
      <c r="B480" s="27"/>
      <c r="C480" s="27"/>
      <c r="D480" s="27"/>
      <c r="E480" s="27"/>
      <c r="F480" s="27"/>
      <c r="G480" s="49"/>
      <c r="H480" s="28"/>
      <c r="I480" s="28"/>
      <c r="J480" s="28"/>
      <c r="K480" s="28"/>
      <c r="L480" s="28"/>
      <c r="M480" s="27"/>
      <c r="N480" s="50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12.75" customHeight="1">
      <c r="A481" s="28"/>
      <c r="B481" s="27"/>
      <c r="C481" s="27"/>
      <c r="D481" s="27"/>
      <c r="E481" s="27"/>
      <c r="F481" s="27"/>
      <c r="G481" s="49"/>
      <c r="H481" s="28"/>
      <c r="I481" s="28"/>
      <c r="J481" s="28"/>
      <c r="K481" s="28"/>
      <c r="L481" s="28"/>
      <c r="M481" s="27"/>
      <c r="N481" s="50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12.75" customHeight="1">
      <c r="A482" s="28"/>
      <c r="B482" s="27"/>
      <c r="C482" s="27"/>
      <c r="D482" s="27"/>
      <c r="E482" s="27"/>
      <c r="F482" s="27"/>
      <c r="G482" s="49"/>
      <c r="H482" s="28"/>
      <c r="I482" s="28"/>
      <c r="J482" s="28"/>
      <c r="K482" s="28"/>
      <c r="L482" s="28"/>
      <c r="M482" s="27"/>
      <c r="N482" s="50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12.75" customHeight="1">
      <c r="A483" s="28"/>
      <c r="B483" s="27"/>
      <c r="C483" s="27"/>
      <c r="D483" s="27"/>
      <c r="E483" s="27"/>
      <c r="F483" s="27"/>
      <c r="G483" s="49"/>
      <c r="H483" s="28"/>
      <c r="I483" s="28"/>
      <c r="J483" s="28"/>
      <c r="K483" s="28"/>
      <c r="L483" s="28"/>
      <c r="M483" s="27"/>
      <c r="N483" s="50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12.75" customHeight="1">
      <c r="A484" s="28"/>
      <c r="B484" s="27"/>
      <c r="C484" s="27"/>
      <c r="D484" s="27"/>
      <c r="E484" s="27"/>
      <c r="F484" s="27"/>
      <c r="G484" s="49"/>
      <c r="H484" s="28"/>
      <c r="I484" s="28"/>
      <c r="J484" s="28"/>
      <c r="K484" s="28"/>
      <c r="L484" s="28"/>
      <c r="M484" s="27"/>
      <c r="N484" s="50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12.75" customHeight="1">
      <c r="A485" s="28"/>
      <c r="B485" s="27"/>
      <c r="C485" s="27"/>
      <c r="D485" s="27"/>
      <c r="E485" s="27"/>
      <c r="F485" s="27"/>
      <c r="G485" s="49"/>
      <c r="H485" s="28"/>
      <c r="I485" s="28"/>
      <c r="J485" s="28"/>
      <c r="K485" s="28"/>
      <c r="L485" s="28"/>
      <c r="M485" s="27"/>
      <c r="N485" s="50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12.75" customHeight="1">
      <c r="A486" s="28"/>
      <c r="B486" s="27"/>
      <c r="C486" s="27"/>
      <c r="D486" s="27"/>
      <c r="E486" s="27"/>
      <c r="F486" s="27"/>
      <c r="G486" s="49"/>
      <c r="H486" s="28"/>
      <c r="I486" s="28"/>
      <c r="J486" s="28"/>
      <c r="K486" s="28"/>
      <c r="L486" s="28"/>
      <c r="M486" s="27"/>
      <c r="N486" s="50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12.75" customHeight="1">
      <c r="A487" s="28"/>
      <c r="B487" s="27"/>
      <c r="C487" s="27"/>
      <c r="D487" s="27"/>
      <c r="E487" s="27"/>
      <c r="F487" s="27"/>
      <c r="G487" s="49"/>
      <c r="H487" s="28"/>
      <c r="I487" s="28"/>
      <c r="J487" s="28"/>
      <c r="K487" s="28"/>
      <c r="L487" s="28"/>
      <c r="M487" s="27"/>
      <c r="N487" s="50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12.75" customHeight="1">
      <c r="A488" s="28"/>
      <c r="B488" s="27"/>
      <c r="C488" s="27"/>
      <c r="D488" s="27"/>
      <c r="E488" s="27"/>
      <c r="F488" s="27"/>
      <c r="G488" s="49"/>
      <c r="H488" s="28"/>
      <c r="I488" s="28"/>
      <c r="J488" s="28"/>
      <c r="K488" s="28"/>
      <c r="L488" s="28"/>
      <c r="M488" s="27"/>
      <c r="N488" s="50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12.75" customHeight="1">
      <c r="A489" s="28"/>
      <c r="B489" s="27"/>
      <c r="C489" s="27"/>
      <c r="D489" s="27"/>
      <c r="E489" s="27"/>
      <c r="F489" s="27"/>
      <c r="G489" s="49"/>
      <c r="H489" s="28"/>
      <c r="I489" s="28"/>
      <c r="J489" s="28"/>
      <c r="K489" s="28"/>
      <c r="L489" s="28"/>
      <c r="M489" s="27"/>
      <c r="N489" s="50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12.75" customHeight="1">
      <c r="A490" s="28"/>
      <c r="B490" s="27"/>
      <c r="C490" s="27"/>
      <c r="D490" s="27"/>
      <c r="E490" s="27"/>
      <c r="F490" s="27"/>
      <c r="G490" s="49"/>
      <c r="H490" s="28"/>
      <c r="I490" s="28"/>
      <c r="J490" s="28"/>
      <c r="K490" s="28"/>
      <c r="L490" s="28"/>
      <c r="M490" s="27"/>
      <c r="N490" s="50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12.75" customHeight="1">
      <c r="A491" s="28"/>
      <c r="B491" s="27"/>
      <c r="C491" s="27"/>
      <c r="D491" s="27"/>
      <c r="E491" s="27"/>
      <c r="F491" s="27"/>
      <c r="G491" s="49"/>
      <c r="H491" s="28"/>
      <c r="I491" s="28"/>
      <c r="J491" s="28"/>
      <c r="K491" s="28"/>
      <c r="L491" s="28"/>
      <c r="M491" s="27"/>
      <c r="N491" s="50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12.75" customHeight="1">
      <c r="A492" s="28"/>
      <c r="B492" s="27"/>
      <c r="C492" s="27"/>
      <c r="D492" s="27"/>
      <c r="E492" s="27"/>
      <c r="F492" s="27"/>
      <c r="G492" s="49"/>
      <c r="H492" s="28"/>
      <c r="I492" s="28"/>
      <c r="J492" s="28"/>
      <c r="K492" s="28"/>
      <c r="L492" s="28"/>
      <c r="M492" s="27"/>
      <c r="N492" s="50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12.75" customHeight="1">
      <c r="A493" s="28"/>
      <c r="B493" s="27"/>
      <c r="C493" s="27"/>
      <c r="D493" s="27"/>
      <c r="E493" s="27"/>
      <c r="F493" s="27"/>
      <c r="G493" s="49"/>
      <c r="H493" s="28"/>
      <c r="I493" s="28"/>
      <c r="J493" s="28"/>
      <c r="K493" s="28"/>
      <c r="L493" s="28"/>
      <c r="M493" s="27"/>
      <c r="N493" s="50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12.75" customHeight="1">
      <c r="A494" s="28"/>
      <c r="B494" s="27"/>
      <c r="C494" s="27"/>
      <c r="D494" s="27"/>
      <c r="E494" s="27"/>
      <c r="F494" s="27"/>
      <c r="G494" s="49"/>
      <c r="H494" s="28"/>
      <c r="I494" s="28"/>
      <c r="J494" s="28"/>
      <c r="K494" s="28"/>
      <c r="L494" s="28"/>
      <c r="M494" s="27"/>
      <c r="N494" s="50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12.75" customHeight="1">
      <c r="A495" s="28"/>
      <c r="B495" s="27"/>
      <c r="C495" s="27"/>
      <c r="D495" s="27"/>
      <c r="E495" s="27"/>
      <c r="F495" s="27"/>
      <c r="G495" s="49"/>
      <c r="H495" s="28"/>
      <c r="I495" s="28"/>
      <c r="J495" s="28"/>
      <c r="K495" s="28"/>
      <c r="L495" s="28"/>
      <c r="M495" s="27"/>
      <c r="N495" s="50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12.75" customHeight="1">
      <c r="A496" s="28"/>
      <c r="B496" s="27"/>
      <c r="C496" s="27"/>
      <c r="D496" s="27"/>
      <c r="E496" s="27"/>
      <c r="F496" s="27"/>
      <c r="G496" s="49"/>
      <c r="H496" s="28"/>
      <c r="I496" s="28"/>
      <c r="J496" s="28"/>
      <c r="K496" s="28"/>
      <c r="L496" s="28"/>
      <c r="M496" s="27"/>
      <c r="N496" s="50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12.75" customHeight="1">
      <c r="A497" s="28"/>
      <c r="B497" s="27"/>
      <c r="C497" s="27"/>
      <c r="D497" s="27"/>
      <c r="E497" s="27"/>
      <c r="F497" s="27"/>
      <c r="G497" s="49"/>
      <c r="H497" s="28"/>
      <c r="I497" s="28"/>
      <c r="J497" s="28"/>
      <c r="K497" s="28"/>
      <c r="L497" s="28"/>
      <c r="M497" s="27"/>
      <c r="N497" s="50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12.75" customHeight="1">
      <c r="A498" s="28"/>
      <c r="B498" s="27"/>
      <c r="C498" s="27"/>
      <c r="D498" s="27"/>
      <c r="E498" s="27"/>
      <c r="F498" s="27"/>
      <c r="G498" s="49"/>
      <c r="H498" s="28"/>
      <c r="I498" s="28"/>
      <c r="J498" s="28"/>
      <c r="K498" s="28"/>
      <c r="L498" s="28"/>
      <c r="M498" s="27"/>
      <c r="N498" s="50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12.75" customHeight="1">
      <c r="A499" s="28"/>
      <c r="B499" s="27"/>
      <c r="C499" s="27"/>
      <c r="D499" s="27"/>
      <c r="E499" s="27"/>
      <c r="F499" s="27"/>
      <c r="G499" s="49"/>
      <c r="H499" s="28"/>
      <c r="I499" s="28"/>
      <c r="J499" s="28"/>
      <c r="K499" s="28"/>
      <c r="L499" s="28"/>
      <c r="M499" s="27"/>
      <c r="N499" s="50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12.75" customHeight="1">
      <c r="A500" s="28"/>
      <c r="B500" s="27"/>
      <c r="C500" s="27"/>
      <c r="D500" s="27"/>
      <c r="E500" s="27"/>
      <c r="F500" s="27"/>
      <c r="G500" s="49"/>
      <c r="H500" s="28"/>
      <c r="I500" s="28"/>
      <c r="J500" s="28"/>
      <c r="K500" s="28"/>
      <c r="L500" s="28"/>
      <c r="M500" s="27"/>
      <c r="N500" s="50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12.75" customHeight="1">
      <c r="A501" s="28"/>
      <c r="B501" s="27"/>
      <c r="C501" s="27"/>
      <c r="D501" s="27"/>
      <c r="E501" s="27"/>
      <c r="F501" s="27"/>
      <c r="G501" s="49"/>
      <c r="H501" s="28"/>
      <c r="I501" s="28"/>
      <c r="J501" s="28"/>
      <c r="K501" s="28"/>
      <c r="L501" s="28"/>
      <c r="M501" s="27"/>
      <c r="N501" s="50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12.75" customHeight="1">
      <c r="A502" s="28"/>
      <c r="B502" s="27"/>
      <c r="C502" s="27"/>
      <c r="D502" s="27"/>
      <c r="E502" s="27"/>
      <c r="F502" s="27"/>
      <c r="G502" s="49"/>
      <c r="H502" s="28"/>
      <c r="I502" s="28"/>
      <c r="J502" s="28"/>
      <c r="K502" s="28"/>
      <c r="L502" s="28"/>
      <c r="M502" s="27"/>
      <c r="N502" s="50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12.75" customHeight="1">
      <c r="A503" s="28"/>
      <c r="B503" s="27"/>
      <c r="C503" s="27"/>
      <c r="D503" s="27"/>
      <c r="E503" s="27"/>
      <c r="F503" s="27"/>
      <c r="G503" s="49"/>
      <c r="H503" s="28"/>
      <c r="I503" s="28"/>
      <c r="J503" s="28"/>
      <c r="K503" s="28"/>
      <c r="L503" s="28"/>
      <c r="M503" s="27"/>
      <c r="N503" s="50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12.75" customHeight="1">
      <c r="A504" s="28"/>
      <c r="B504" s="27"/>
      <c r="C504" s="27"/>
      <c r="D504" s="27"/>
      <c r="E504" s="27"/>
      <c r="F504" s="27"/>
      <c r="G504" s="49"/>
      <c r="H504" s="28"/>
      <c r="I504" s="28"/>
      <c r="J504" s="28"/>
      <c r="K504" s="28"/>
      <c r="L504" s="28"/>
      <c r="M504" s="27"/>
      <c r="N504" s="50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12.75" customHeight="1">
      <c r="A505" s="28"/>
      <c r="B505" s="27"/>
      <c r="C505" s="27"/>
      <c r="D505" s="27"/>
      <c r="E505" s="27"/>
      <c r="F505" s="27"/>
      <c r="G505" s="49"/>
      <c r="H505" s="28"/>
      <c r="I505" s="28"/>
      <c r="J505" s="28"/>
      <c r="K505" s="28"/>
      <c r="L505" s="28"/>
      <c r="M505" s="27"/>
      <c r="N505" s="50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12.75" customHeight="1">
      <c r="A506" s="28"/>
      <c r="B506" s="27"/>
      <c r="C506" s="27"/>
      <c r="D506" s="27"/>
      <c r="E506" s="27"/>
      <c r="F506" s="27"/>
      <c r="G506" s="49"/>
      <c r="H506" s="28"/>
      <c r="I506" s="28"/>
      <c r="J506" s="28"/>
      <c r="K506" s="28"/>
      <c r="L506" s="28"/>
      <c r="M506" s="27"/>
      <c r="N506" s="50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12.75" customHeight="1">
      <c r="A507" s="28"/>
      <c r="B507" s="27"/>
      <c r="C507" s="27"/>
      <c r="D507" s="27"/>
      <c r="E507" s="27"/>
      <c r="F507" s="27"/>
      <c r="G507" s="49"/>
      <c r="H507" s="28"/>
      <c r="I507" s="28"/>
      <c r="J507" s="28"/>
      <c r="K507" s="28"/>
      <c r="L507" s="28"/>
      <c r="M507" s="27"/>
      <c r="N507" s="50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12.75" customHeight="1">
      <c r="A508" s="28"/>
      <c r="B508" s="27"/>
      <c r="C508" s="27"/>
      <c r="D508" s="27"/>
      <c r="E508" s="27"/>
      <c r="F508" s="27"/>
      <c r="G508" s="49"/>
      <c r="H508" s="28"/>
      <c r="I508" s="28"/>
      <c r="J508" s="28"/>
      <c r="K508" s="28"/>
      <c r="L508" s="28"/>
      <c r="M508" s="27"/>
      <c r="N508" s="50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12.75" customHeight="1">
      <c r="A509" s="28"/>
      <c r="B509" s="27"/>
      <c r="C509" s="27"/>
      <c r="D509" s="27"/>
      <c r="E509" s="27"/>
      <c r="F509" s="27"/>
      <c r="G509" s="49"/>
      <c r="H509" s="28"/>
      <c r="I509" s="28"/>
      <c r="J509" s="28"/>
      <c r="K509" s="28"/>
      <c r="L509" s="28"/>
      <c r="M509" s="27"/>
      <c r="N509" s="50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12.75" customHeight="1">
      <c r="A510" s="28"/>
      <c r="B510" s="27"/>
      <c r="C510" s="27"/>
      <c r="D510" s="27"/>
      <c r="E510" s="27"/>
      <c r="F510" s="27"/>
      <c r="G510" s="49"/>
      <c r="H510" s="28"/>
      <c r="I510" s="28"/>
      <c r="J510" s="28"/>
      <c r="K510" s="28"/>
      <c r="L510" s="28"/>
      <c r="M510" s="27"/>
      <c r="N510" s="50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12.75" customHeight="1">
      <c r="A511" s="28"/>
      <c r="B511" s="27"/>
      <c r="C511" s="27"/>
      <c r="D511" s="27"/>
      <c r="E511" s="27"/>
      <c r="F511" s="27"/>
      <c r="G511" s="49"/>
      <c r="H511" s="28"/>
      <c r="I511" s="28"/>
      <c r="J511" s="28"/>
      <c r="K511" s="28"/>
      <c r="L511" s="28"/>
      <c r="M511" s="27"/>
      <c r="N511" s="50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12.75" customHeight="1">
      <c r="A512" s="28"/>
      <c r="B512" s="27"/>
      <c r="C512" s="27"/>
      <c r="D512" s="27"/>
      <c r="E512" s="27"/>
      <c r="F512" s="27"/>
      <c r="G512" s="49"/>
      <c r="H512" s="28"/>
      <c r="I512" s="28"/>
      <c r="J512" s="28"/>
      <c r="K512" s="28"/>
      <c r="L512" s="28"/>
      <c r="M512" s="27"/>
      <c r="N512" s="50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12.75" customHeight="1">
      <c r="A513" s="28"/>
      <c r="B513" s="27"/>
      <c r="C513" s="27"/>
      <c r="D513" s="27"/>
      <c r="E513" s="27"/>
      <c r="F513" s="27"/>
      <c r="G513" s="49"/>
      <c r="H513" s="28"/>
      <c r="I513" s="28"/>
      <c r="J513" s="28"/>
      <c r="K513" s="28"/>
      <c r="L513" s="28"/>
      <c r="M513" s="27"/>
      <c r="N513" s="50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12.75" customHeight="1">
      <c r="A514" s="28"/>
      <c r="B514" s="27"/>
      <c r="C514" s="27"/>
      <c r="D514" s="27"/>
      <c r="E514" s="27"/>
      <c r="F514" s="27"/>
      <c r="G514" s="49"/>
      <c r="H514" s="28"/>
      <c r="I514" s="28"/>
      <c r="J514" s="28"/>
      <c r="K514" s="28"/>
      <c r="L514" s="28"/>
      <c r="M514" s="27"/>
      <c r="N514" s="50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12.75" customHeight="1">
      <c r="A515" s="28"/>
      <c r="B515" s="27"/>
      <c r="C515" s="27"/>
      <c r="D515" s="27"/>
      <c r="E515" s="27"/>
      <c r="F515" s="27"/>
      <c r="G515" s="49"/>
      <c r="H515" s="28"/>
      <c r="I515" s="28"/>
      <c r="J515" s="28"/>
      <c r="K515" s="28"/>
      <c r="L515" s="28"/>
      <c r="M515" s="27"/>
      <c r="N515" s="50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12.75" customHeight="1">
      <c r="A516" s="28"/>
      <c r="B516" s="27"/>
      <c r="C516" s="27"/>
      <c r="D516" s="27"/>
      <c r="E516" s="27"/>
      <c r="F516" s="27"/>
      <c r="G516" s="49"/>
      <c r="H516" s="28"/>
      <c r="I516" s="28"/>
      <c r="J516" s="28"/>
      <c r="K516" s="28"/>
      <c r="L516" s="28"/>
      <c r="M516" s="27"/>
      <c r="N516" s="50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12.75" customHeight="1">
      <c r="A517" s="28"/>
      <c r="B517" s="27"/>
      <c r="C517" s="27"/>
      <c r="D517" s="27"/>
      <c r="E517" s="27"/>
      <c r="F517" s="27"/>
      <c r="G517" s="49"/>
      <c r="H517" s="28"/>
      <c r="I517" s="28"/>
      <c r="J517" s="28"/>
      <c r="K517" s="28"/>
      <c r="L517" s="28"/>
      <c r="M517" s="27"/>
      <c r="N517" s="50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12.75" customHeight="1">
      <c r="A518" s="28"/>
      <c r="B518" s="27"/>
      <c r="C518" s="27"/>
      <c r="D518" s="27"/>
      <c r="E518" s="27"/>
      <c r="F518" s="27"/>
      <c r="G518" s="49"/>
      <c r="H518" s="28"/>
      <c r="I518" s="28"/>
      <c r="J518" s="28"/>
      <c r="K518" s="28"/>
      <c r="L518" s="28"/>
      <c r="M518" s="27"/>
      <c r="N518" s="50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12.75" customHeight="1">
      <c r="A519" s="28"/>
      <c r="B519" s="27"/>
      <c r="C519" s="27"/>
      <c r="D519" s="27"/>
      <c r="E519" s="27"/>
      <c r="F519" s="27"/>
      <c r="G519" s="49"/>
      <c r="H519" s="28"/>
      <c r="I519" s="28"/>
      <c r="J519" s="28"/>
      <c r="K519" s="28"/>
      <c r="L519" s="28"/>
      <c r="M519" s="27"/>
      <c r="N519" s="50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12.75" customHeight="1">
      <c r="A520" s="28"/>
      <c r="B520" s="27"/>
      <c r="C520" s="27"/>
      <c r="D520" s="27"/>
      <c r="E520" s="27"/>
      <c r="F520" s="27"/>
      <c r="G520" s="49"/>
      <c r="H520" s="28"/>
      <c r="I520" s="28"/>
      <c r="J520" s="28"/>
      <c r="K520" s="28"/>
      <c r="L520" s="28"/>
      <c r="M520" s="27"/>
      <c r="N520" s="50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12.75" customHeight="1">
      <c r="A521" s="28"/>
      <c r="B521" s="27"/>
      <c r="C521" s="27"/>
      <c r="D521" s="27"/>
      <c r="E521" s="27"/>
      <c r="F521" s="27"/>
      <c r="G521" s="49"/>
      <c r="H521" s="28"/>
      <c r="I521" s="28"/>
      <c r="J521" s="28"/>
      <c r="K521" s="28"/>
      <c r="L521" s="28"/>
      <c r="M521" s="27"/>
      <c r="N521" s="50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12.75" customHeight="1">
      <c r="A522" s="28"/>
      <c r="B522" s="27"/>
      <c r="C522" s="27"/>
      <c r="D522" s="27"/>
      <c r="E522" s="27"/>
      <c r="F522" s="27"/>
      <c r="G522" s="49"/>
      <c r="H522" s="28"/>
      <c r="I522" s="28"/>
      <c r="J522" s="28"/>
      <c r="K522" s="28"/>
      <c r="L522" s="28"/>
      <c r="M522" s="27"/>
      <c r="N522" s="50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12.75" customHeight="1">
      <c r="A523" s="28"/>
      <c r="B523" s="27"/>
      <c r="C523" s="27"/>
      <c r="D523" s="27"/>
      <c r="E523" s="27"/>
      <c r="F523" s="27"/>
      <c r="G523" s="49"/>
      <c r="H523" s="28"/>
      <c r="I523" s="28"/>
      <c r="J523" s="28"/>
      <c r="K523" s="28"/>
      <c r="L523" s="28"/>
      <c r="M523" s="27"/>
      <c r="N523" s="50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12.75" customHeight="1">
      <c r="A524" s="28"/>
      <c r="B524" s="27"/>
      <c r="C524" s="27"/>
      <c r="D524" s="27"/>
      <c r="E524" s="27"/>
      <c r="F524" s="27"/>
      <c r="G524" s="49"/>
      <c r="H524" s="28"/>
      <c r="I524" s="28"/>
      <c r="J524" s="28"/>
      <c r="K524" s="28"/>
      <c r="L524" s="28"/>
      <c r="M524" s="27"/>
      <c r="N524" s="50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12.75" customHeight="1">
      <c r="A525" s="28"/>
      <c r="B525" s="27"/>
      <c r="C525" s="27"/>
      <c r="D525" s="27"/>
      <c r="E525" s="27"/>
      <c r="F525" s="27"/>
      <c r="G525" s="49"/>
      <c r="H525" s="28"/>
      <c r="I525" s="28"/>
      <c r="J525" s="28"/>
      <c r="K525" s="28"/>
      <c r="L525" s="28"/>
      <c r="M525" s="27"/>
      <c r="N525" s="50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12.75" customHeight="1">
      <c r="A526" s="28"/>
      <c r="B526" s="27"/>
      <c r="C526" s="27"/>
      <c r="D526" s="27"/>
      <c r="E526" s="27"/>
      <c r="F526" s="27"/>
      <c r="G526" s="49"/>
      <c r="H526" s="28"/>
      <c r="I526" s="28"/>
      <c r="J526" s="28"/>
      <c r="K526" s="28"/>
      <c r="L526" s="28"/>
      <c r="M526" s="27"/>
      <c r="N526" s="50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12.75" customHeight="1">
      <c r="A527" s="28"/>
      <c r="B527" s="27"/>
      <c r="C527" s="27"/>
      <c r="D527" s="27"/>
      <c r="E527" s="27"/>
      <c r="F527" s="27"/>
      <c r="G527" s="49"/>
      <c r="H527" s="28"/>
      <c r="I527" s="28"/>
      <c r="J527" s="28"/>
      <c r="K527" s="28"/>
      <c r="L527" s="28"/>
      <c r="M527" s="27"/>
      <c r="N527" s="50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12.75" customHeight="1">
      <c r="A528" s="28"/>
      <c r="B528" s="27"/>
      <c r="C528" s="27"/>
      <c r="D528" s="27"/>
      <c r="E528" s="27"/>
      <c r="F528" s="27"/>
      <c r="G528" s="49"/>
      <c r="H528" s="28"/>
      <c r="I528" s="28"/>
      <c r="J528" s="28"/>
      <c r="K528" s="28"/>
      <c r="L528" s="28"/>
      <c r="M528" s="27"/>
      <c r="N528" s="50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12.75" customHeight="1">
      <c r="A529" s="28"/>
      <c r="B529" s="27"/>
      <c r="C529" s="27"/>
      <c r="D529" s="27"/>
      <c r="E529" s="27"/>
      <c r="F529" s="27"/>
      <c r="G529" s="49"/>
      <c r="H529" s="28"/>
      <c r="I529" s="28"/>
      <c r="J529" s="28"/>
      <c r="K529" s="28"/>
      <c r="L529" s="28"/>
      <c r="M529" s="27"/>
      <c r="N529" s="50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12.75" customHeight="1">
      <c r="A530" s="28"/>
      <c r="B530" s="27"/>
      <c r="C530" s="27"/>
      <c r="D530" s="27"/>
      <c r="E530" s="27"/>
      <c r="F530" s="27"/>
      <c r="G530" s="49"/>
      <c r="H530" s="28"/>
      <c r="I530" s="28"/>
      <c r="J530" s="28"/>
      <c r="K530" s="28"/>
      <c r="L530" s="28"/>
      <c r="M530" s="27"/>
      <c r="N530" s="50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12.75" customHeight="1">
      <c r="A531" s="28"/>
      <c r="B531" s="27"/>
      <c r="C531" s="27"/>
      <c r="D531" s="27"/>
      <c r="E531" s="27"/>
      <c r="F531" s="27"/>
      <c r="G531" s="49"/>
      <c r="H531" s="28"/>
      <c r="I531" s="28"/>
      <c r="J531" s="28"/>
      <c r="K531" s="28"/>
      <c r="L531" s="28"/>
      <c r="M531" s="27"/>
      <c r="N531" s="50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12.75" customHeight="1">
      <c r="A532" s="28"/>
      <c r="B532" s="27"/>
      <c r="C532" s="27"/>
      <c r="D532" s="27"/>
      <c r="E532" s="27"/>
      <c r="F532" s="27"/>
      <c r="G532" s="49"/>
      <c r="H532" s="28"/>
      <c r="I532" s="28"/>
      <c r="J532" s="28"/>
      <c r="K532" s="28"/>
      <c r="L532" s="28"/>
      <c r="M532" s="27"/>
      <c r="N532" s="50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12.75" customHeight="1">
      <c r="A533" s="28"/>
      <c r="B533" s="27"/>
      <c r="C533" s="27"/>
      <c r="D533" s="27"/>
      <c r="E533" s="27"/>
      <c r="F533" s="27"/>
      <c r="G533" s="49"/>
      <c r="H533" s="28"/>
      <c r="I533" s="28"/>
      <c r="J533" s="28"/>
      <c r="K533" s="28"/>
      <c r="L533" s="28"/>
      <c r="M533" s="27"/>
      <c r="N533" s="50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12.75" customHeight="1">
      <c r="A534" s="28"/>
      <c r="B534" s="27"/>
      <c r="C534" s="27"/>
      <c r="D534" s="27"/>
      <c r="E534" s="27"/>
      <c r="F534" s="27"/>
      <c r="G534" s="49"/>
      <c r="H534" s="28"/>
      <c r="I534" s="28"/>
      <c r="J534" s="28"/>
      <c r="K534" s="28"/>
      <c r="L534" s="28"/>
      <c r="M534" s="27"/>
      <c r="N534" s="50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12.75" customHeight="1">
      <c r="A535" s="28"/>
      <c r="B535" s="27"/>
      <c r="C535" s="27"/>
      <c r="D535" s="27"/>
      <c r="E535" s="27"/>
      <c r="F535" s="27"/>
      <c r="G535" s="49"/>
      <c r="H535" s="28"/>
      <c r="I535" s="28"/>
      <c r="J535" s="28"/>
      <c r="K535" s="28"/>
      <c r="L535" s="28"/>
      <c r="M535" s="27"/>
      <c r="N535" s="50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12.75" customHeight="1">
      <c r="A536" s="28"/>
      <c r="B536" s="27"/>
      <c r="C536" s="27"/>
      <c r="D536" s="27"/>
      <c r="E536" s="27"/>
      <c r="F536" s="27"/>
      <c r="G536" s="49"/>
      <c r="H536" s="28"/>
      <c r="I536" s="28"/>
      <c r="J536" s="28"/>
      <c r="K536" s="28"/>
      <c r="L536" s="28"/>
      <c r="M536" s="27"/>
      <c r="N536" s="50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12.75" customHeight="1">
      <c r="A537" s="28"/>
      <c r="B537" s="27"/>
      <c r="C537" s="27"/>
      <c r="D537" s="27"/>
      <c r="E537" s="27"/>
      <c r="F537" s="27"/>
      <c r="G537" s="49"/>
      <c r="H537" s="28"/>
      <c r="I537" s="28"/>
      <c r="J537" s="28"/>
      <c r="K537" s="28"/>
      <c r="L537" s="28"/>
      <c r="M537" s="27"/>
      <c r="N537" s="50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12.75" customHeight="1">
      <c r="A538" s="28"/>
      <c r="B538" s="27"/>
      <c r="C538" s="27"/>
      <c r="D538" s="27"/>
      <c r="E538" s="27"/>
      <c r="F538" s="27"/>
      <c r="G538" s="49"/>
      <c r="H538" s="28"/>
      <c r="I538" s="28"/>
      <c r="J538" s="28"/>
      <c r="K538" s="28"/>
      <c r="L538" s="28"/>
      <c r="M538" s="27"/>
      <c r="N538" s="50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12.75" customHeight="1">
      <c r="A539" s="28"/>
      <c r="B539" s="27"/>
      <c r="C539" s="27"/>
      <c r="D539" s="27"/>
      <c r="E539" s="27"/>
      <c r="F539" s="27"/>
      <c r="G539" s="49"/>
      <c r="H539" s="28"/>
      <c r="I539" s="28"/>
      <c r="J539" s="28"/>
      <c r="K539" s="28"/>
      <c r="L539" s="28"/>
      <c r="M539" s="27"/>
      <c r="N539" s="50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12.75" customHeight="1">
      <c r="A540" s="28"/>
      <c r="B540" s="27"/>
      <c r="C540" s="27"/>
      <c r="D540" s="27"/>
      <c r="E540" s="27"/>
      <c r="F540" s="27"/>
      <c r="G540" s="49"/>
      <c r="H540" s="28"/>
      <c r="I540" s="28"/>
      <c r="J540" s="28"/>
      <c r="K540" s="28"/>
      <c r="L540" s="28"/>
      <c r="M540" s="27"/>
      <c r="N540" s="50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12.75" customHeight="1">
      <c r="A541" s="28"/>
      <c r="B541" s="27"/>
      <c r="C541" s="27"/>
      <c r="D541" s="27"/>
      <c r="E541" s="27"/>
      <c r="F541" s="27"/>
      <c r="G541" s="49"/>
      <c r="H541" s="28"/>
      <c r="I541" s="28"/>
      <c r="J541" s="28"/>
      <c r="K541" s="28"/>
      <c r="L541" s="28"/>
      <c r="M541" s="27"/>
      <c r="N541" s="50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12.75" customHeight="1">
      <c r="A542" s="28"/>
      <c r="B542" s="27"/>
      <c r="C542" s="27"/>
      <c r="D542" s="27"/>
      <c r="E542" s="27"/>
      <c r="F542" s="27"/>
      <c r="G542" s="49"/>
      <c r="H542" s="28"/>
      <c r="I542" s="28"/>
      <c r="J542" s="28"/>
      <c r="K542" s="28"/>
      <c r="L542" s="28"/>
      <c r="M542" s="27"/>
      <c r="N542" s="50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12.75" customHeight="1">
      <c r="A543" s="28"/>
      <c r="B543" s="27"/>
      <c r="C543" s="27"/>
      <c r="D543" s="27"/>
      <c r="E543" s="27"/>
      <c r="F543" s="27"/>
      <c r="G543" s="49"/>
      <c r="H543" s="28"/>
      <c r="I543" s="28"/>
      <c r="J543" s="28"/>
      <c r="K543" s="28"/>
      <c r="L543" s="28"/>
      <c r="M543" s="27"/>
      <c r="N543" s="50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12.75" customHeight="1">
      <c r="A544" s="28"/>
      <c r="B544" s="27"/>
      <c r="C544" s="27"/>
      <c r="D544" s="27"/>
      <c r="E544" s="27"/>
      <c r="F544" s="27"/>
      <c r="G544" s="49"/>
      <c r="H544" s="28"/>
      <c r="I544" s="28"/>
      <c r="J544" s="28"/>
      <c r="K544" s="28"/>
      <c r="L544" s="28"/>
      <c r="M544" s="27"/>
      <c r="N544" s="50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12.75" customHeight="1">
      <c r="A545" s="28"/>
      <c r="B545" s="27"/>
      <c r="C545" s="27"/>
      <c r="D545" s="27"/>
      <c r="E545" s="27"/>
      <c r="F545" s="27"/>
      <c r="G545" s="49"/>
      <c r="H545" s="28"/>
      <c r="I545" s="28"/>
      <c r="J545" s="28"/>
      <c r="K545" s="28"/>
      <c r="L545" s="28"/>
      <c r="M545" s="27"/>
      <c r="N545" s="50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12.75" customHeight="1">
      <c r="A546" s="28"/>
      <c r="B546" s="27"/>
      <c r="C546" s="27"/>
      <c r="D546" s="27"/>
      <c r="E546" s="27"/>
      <c r="F546" s="27"/>
      <c r="G546" s="49"/>
      <c r="H546" s="28"/>
      <c r="I546" s="28"/>
      <c r="J546" s="28"/>
      <c r="K546" s="28"/>
      <c r="L546" s="28"/>
      <c r="M546" s="27"/>
      <c r="N546" s="50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12.75" customHeight="1">
      <c r="A547" s="28"/>
      <c r="B547" s="27"/>
      <c r="C547" s="27"/>
      <c r="D547" s="27"/>
      <c r="E547" s="27"/>
      <c r="F547" s="27"/>
      <c r="G547" s="49"/>
      <c r="H547" s="28"/>
      <c r="I547" s="28"/>
      <c r="J547" s="28"/>
      <c r="K547" s="28"/>
      <c r="L547" s="28"/>
      <c r="M547" s="27"/>
      <c r="N547" s="50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12.75" customHeight="1">
      <c r="A548" s="28"/>
      <c r="B548" s="27"/>
      <c r="C548" s="27"/>
      <c r="D548" s="27"/>
      <c r="E548" s="27"/>
      <c r="F548" s="27"/>
      <c r="G548" s="49"/>
      <c r="H548" s="28"/>
      <c r="I548" s="28"/>
      <c r="J548" s="28"/>
      <c r="K548" s="28"/>
      <c r="L548" s="28"/>
      <c r="M548" s="27"/>
      <c r="N548" s="50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12.75" customHeight="1">
      <c r="A549" s="28"/>
      <c r="B549" s="27"/>
      <c r="C549" s="27"/>
      <c r="D549" s="27"/>
      <c r="E549" s="27"/>
      <c r="F549" s="27"/>
      <c r="G549" s="49"/>
      <c r="H549" s="28"/>
      <c r="I549" s="28"/>
      <c r="J549" s="28"/>
      <c r="K549" s="28"/>
      <c r="L549" s="28"/>
      <c r="M549" s="27"/>
      <c r="N549" s="50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12.75" customHeight="1">
      <c r="A550" s="28"/>
      <c r="B550" s="27"/>
      <c r="C550" s="27"/>
      <c r="D550" s="27"/>
      <c r="E550" s="27"/>
      <c r="F550" s="27"/>
      <c r="G550" s="49"/>
      <c r="H550" s="28"/>
      <c r="I550" s="28"/>
      <c r="J550" s="28"/>
      <c r="K550" s="28"/>
      <c r="L550" s="28"/>
      <c r="M550" s="27"/>
      <c r="N550" s="50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12.75" customHeight="1">
      <c r="A551" s="28"/>
      <c r="B551" s="27"/>
      <c r="C551" s="27"/>
      <c r="D551" s="27"/>
      <c r="E551" s="27"/>
      <c r="F551" s="27"/>
      <c r="G551" s="49"/>
      <c r="H551" s="28"/>
      <c r="I551" s="28"/>
      <c r="J551" s="28"/>
      <c r="K551" s="28"/>
      <c r="L551" s="28"/>
      <c r="M551" s="27"/>
      <c r="N551" s="50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12.75" customHeight="1">
      <c r="A552" s="28"/>
      <c r="B552" s="27"/>
      <c r="C552" s="27"/>
      <c r="D552" s="27"/>
      <c r="E552" s="27"/>
      <c r="F552" s="27"/>
      <c r="G552" s="49"/>
      <c r="H552" s="28"/>
      <c r="I552" s="28"/>
      <c r="J552" s="28"/>
      <c r="K552" s="28"/>
      <c r="L552" s="28"/>
      <c r="M552" s="27"/>
      <c r="N552" s="50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12.75" customHeight="1">
      <c r="A553" s="28"/>
      <c r="B553" s="27"/>
      <c r="C553" s="27"/>
      <c r="D553" s="27"/>
      <c r="E553" s="27"/>
      <c r="F553" s="27"/>
      <c r="G553" s="49"/>
      <c r="H553" s="28"/>
      <c r="I553" s="28"/>
      <c r="J553" s="28"/>
      <c r="K553" s="28"/>
      <c r="L553" s="28"/>
      <c r="M553" s="27"/>
      <c r="N553" s="50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12.75" customHeight="1">
      <c r="A554" s="28"/>
      <c r="B554" s="27"/>
      <c r="C554" s="27"/>
      <c r="D554" s="27"/>
      <c r="E554" s="27"/>
      <c r="F554" s="27"/>
      <c r="G554" s="49"/>
      <c r="H554" s="28"/>
      <c r="I554" s="28"/>
      <c r="J554" s="28"/>
      <c r="K554" s="28"/>
      <c r="L554" s="28"/>
      <c r="M554" s="27"/>
      <c r="N554" s="50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12.75" customHeight="1">
      <c r="A555" s="28"/>
      <c r="B555" s="27"/>
      <c r="C555" s="27"/>
      <c r="D555" s="27"/>
      <c r="E555" s="27"/>
      <c r="F555" s="27"/>
      <c r="G555" s="49"/>
      <c r="H555" s="28"/>
      <c r="I555" s="28"/>
      <c r="J555" s="28"/>
      <c r="K555" s="28"/>
      <c r="L555" s="28"/>
      <c r="M555" s="27"/>
      <c r="N555" s="50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12.75" customHeight="1">
      <c r="A556" s="28"/>
      <c r="B556" s="27"/>
      <c r="C556" s="27"/>
      <c r="D556" s="27"/>
      <c r="E556" s="27"/>
      <c r="F556" s="27"/>
      <c r="G556" s="49"/>
      <c r="H556" s="28"/>
      <c r="I556" s="28"/>
      <c r="J556" s="28"/>
      <c r="K556" s="28"/>
      <c r="L556" s="28"/>
      <c r="M556" s="27"/>
      <c r="N556" s="50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12.75" customHeight="1">
      <c r="A557" s="28"/>
      <c r="B557" s="27"/>
      <c r="C557" s="27"/>
      <c r="D557" s="27"/>
      <c r="E557" s="27"/>
      <c r="F557" s="27"/>
      <c r="G557" s="49"/>
      <c r="H557" s="28"/>
      <c r="I557" s="28"/>
      <c r="J557" s="28"/>
      <c r="K557" s="28"/>
      <c r="L557" s="28"/>
      <c r="M557" s="27"/>
      <c r="N557" s="50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12.75" customHeight="1">
      <c r="A558" s="28"/>
      <c r="B558" s="27"/>
      <c r="C558" s="27"/>
      <c r="D558" s="27"/>
      <c r="E558" s="27"/>
      <c r="F558" s="27"/>
      <c r="G558" s="49"/>
      <c r="H558" s="28"/>
      <c r="I558" s="28"/>
      <c r="J558" s="28"/>
      <c r="K558" s="28"/>
      <c r="L558" s="28"/>
      <c r="M558" s="27"/>
      <c r="N558" s="50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12.75" customHeight="1">
      <c r="A559" s="28"/>
      <c r="B559" s="27"/>
      <c r="C559" s="27"/>
      <c r="D559" s="27"/>
      <c r="E559" s="27"/>
      <c r="F559" s="27"/>
      <c r="G559" s="49"/>
      <c r="H559" s="28"/>
      <c r="I559" s="28"/>
      <c r="J559" s="28"/>
      <c r="K559" s="28"/>
      <c r="L559" s="28"/>
      <c r="M559" s="27"/>
      <c r="N559" s="50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12.75" customHeight="1">
      <c r="A560" s="28"/>
      <c r="B560" s="27"/>
      <c r="C560" s="27"/>
      <c r="D560" s="27"/>
      <c r="E560" s="27"/>
      <c r="F560" s="27"/>
      <c r="G560" s="49"/>
      <c r="H560" s="28"/>
      <c r="I560" s="28"/>
      <c r="J560" s="28"/>
      <c r="K560" s="28"/>
      <c r="L560" s="28"/>
      <c r="M560" s="27"/>
      <c r="N560" s="50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12.75" customHeight="1">
      <c r="A561" s="28"/>
      <c r="B561" s="27"/>
      <c r="C561" s="27"/>
      <c r="D561" s="27"/>
      <c r="E561" s="27"/>
      <c r="F561" s="27"/>
      <c r="G561" s="49"/>
      <c r="H561" s="28"/>
      <c r="I561" s="28"/>
      <c r="J561" s="28"/>
      <c r="K561" s="28"/>
      <c r="L561" s="28"/>
      <c r="M561" s="27"/>
      <c r="N561" s="50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12.75" customHeight="1">
      <c r="A562" s="28"/>
      <c r="B562" s="27"/>
      <c r="C562" s="27"/>
      <c r="D562" s="27"/>
      <c r="E562" s="27"/>
      <c r="F562" s="27"/>
      <c r="G562" s="49"/>
      <c r="H562" s="28"/>
      <c r="I562" s="28"/>
      <c r="J562" s="28"/>
      <c r="K562" s="28"/>
      <c r="L562" s="28"/>
      <c r="M562" s="27"/>
      <c r="N562" s="50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12.75" customHeight="1">
      <c r="A563" s="28"/>
      <c r="B563" s="27"/>
      <c r="C563" s="27"/>
      <c r="D563" s="27"/>
      <c r="E563" s="27"/>
      <c r="F563" s="27"/>
      <c r="G563" s="49"/>
      <c r="H563" s="28"/>
      <c r="I563" s="28"/>
      <c r="J563" s="28"/>
      <c r="K563" s="28"/>
      <c r="L563" s="28"/>
      <c r="M563" s="27"/>
      <c r="N563" s="50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12.75" customHeight="1">
      <c r="A564" s="28"/>
      <c r="B564" s="27"/>
      <c r="C564" s="27"/>
      <c r="D564" s="27"/>
      <c r="E564" s="27"/>
      <c r="F564" s="27"/>
      <c r="G564" s="49"/>
      <c r="H564" s="28"/>
      <c r="I564" s="28"/>
      <c r="J564" s="28"/>
      <c r="K564" s="28"/>
      <c r="L564" s="28"/>
      <c r="M564" s="27"/>
      <c r="N564" s="50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12.75" customHeight="1">
      <c r="A565" s="28"/>
      <c r="B565" s="27"/>
      <c r="C565" s="27"/>
      <c r="D565" s="27"/>
      <c r="E565" s="27"/>
      <c r="F565" s="27"/>
      <c r="G565" s="49"/>
      <c r="H565" s="28"/>
      <c r="I565" s="28"/>
      <c r="J565" s="28"/>
      <c r="K565" s="28"/>
      <c r="L565" s="28"/>
      <c r="M565" s="27"/>
      <c r="N565" s="50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12.75" customHeight="1">
      <c r="A566" s="28"/>
      <c r="B566" s="27"/>
      <c r="C566" s="27"/>
      <c r="D566" s="27"/>
      <c r="E566" s="27"/>
      <c r="F566" s="27"/>
      <c r="G566" s="49"/>
      <c r="H566" s="28"/>
      <c r="I566" s="28"/>
      <c r="J566" s="28"/>
      <c r="K566" s="28"/>
      <c r="L566" s="28"/>
      <c r="M566" s="27"/>
      <c r="N566" s="50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12.75" customHeight="1">
      <c r="A567" s="28"/>
      <c r="B567" s="27"/>
      <c r="C567" s="27"/>
      <c r="D567" s="27"/>
      <c r="E567" s="27"/>
      <c r="F567" s="27"/>
      <c r="G567" s="49"/>
      <c r="H567" s="28"/>
      <c r="I567" s="28"/>
      <c r="J567" s="28"/>
      <c r="K567" s="28"/>
      <c r="L567" s="28"/>
      <c r="M567" s="27"/>
      <c r="N567" s="50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12.75" customHeight="1">
      <c r="A568" s="28"/>
      <c r="B568" s="27"/>
      <c r="C568" s="27"/>
      <c r="D568" s="27"/>
      <c r="E568" s="27"/>
      <c r="F568" s="27"/>
      <c r="G568" s="49"/>
      <c r="H568" s="28"/>
      <c r="I568" s="28"/>
      <c r="J568" s="28"/>
      <c r="K568" s="28"/>
      <c r="L568" s="28"/>
      <c r="M568" s="27"/>
      <c r="N568" s="50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12.75" customHeight="1">
      <c r="A569" s="28"/>
      <c r="B569" s="27"/>
      <c r="C569" s="27"/>
      <c r="D569" s="27"/>
      <c r="E569" s="27"/>
      <c r="F569" s="27"/>
      <c r="G569" s="49"/>
      <c r="H569" s="28"/>
      <c r="I569" s="28"/>
      <c r="J569" s="28"/>
      <c r="K569" s="28"/>
      <c r="L569" s="28"/>
      <c r="M569" s="27"/>
      <c r="N569" s="50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12.75" customHeight="1">
      <c r="A570" s="28"/>
      <c r="B570" s="27"/>
      <c r="C570" s="27"/>
      <c r="D570" s="27"/>
      <c r="E570" s="27"/>
      <c r="F570" s="27"/>
      <c r="G570" s="49"/>
      <c r="H570" s="28"/>
      <c r="I570" s="28"/>
      <c r="J570" s="28"/>
      <c r="K570" s="28"/>
      <c r="L570" s="28"/>
      <c r="M570" s="27"/>
      <c r="N570" s="50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12.75" customHeight="1">
      <c r="A571" s="28"/>
      <c r="B571" s="27"/>
      <c r="C571" s="27"/>
      <c r="D571" s="27"/>
      <c r="E571" s="27"/>
      <c r="F571" s="27"/>
      <c r="G571" s="49"/>
      <c r="H571" s="28"/>
      <c r="I571" s="28"/>
      <c r="J571" s="28"/>
      <c r="K571" s="28"/>
      <c r="L571" s="28"/>
      <c r="M571" s="27"/>
      <c r="N571" s="50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12.75" customHeight="1">
      <c r="A572" s="28"/>
      <c r="B572" s="27"/>
      <c r="C572" s="27"/>
      <c r="D572" s="27"/>
      <c r="E572" s="27"/>
      <c r="F572" s="27"/>
      <c r="G572" s="49"/>
      <c r="H572" s="28"/>
      <c r="I572" s="28"/>
      <c r="J572" s="28"/>
      <c r="K572" s="28"/>
      <c r="L572" s="28"/>
      <c r="M572" s="27"/>
      <c r="N572" s="50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12.75" customHeight="1">
      <c r="A573" s="28"/>
      <c r="B573" s="27"/>
      <c r="C573" s="27"/>
      <c r="D573" s="27"/>
      <c r="E573" s="27"/>
      <c r="F573" s="27"/>
      <c r="G573" s="49"/>
      <c r="H573" s="28"/>
      <c r="I573" s="28"/>
      <c r="J573" s="28"/>
      <c r="K573" s="28"/>
      <c r="L573" s="28"/>
      <c r="M573" s="27"/>
      <c r="N573" s="50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12.75" customHeight="1">
      <c r="A574" s="28"/>
      <c r="B574" s="27"/>
      <c r="C574" s="27"/>
      <c r="D574" s="27"/>
      <c r="E574" s="27"/>
      <c r="F574" s="27"/>
      <c r="G574" s="49"/>
      <c r="H574" s="28"/>
      <c r="I574" s="28"/>
      <c r="J574" s="28"/>
      <c r="K574" s="28"/>
      <c r="L574" s="28"/>
      <c r="M574" s="27"/>
      <c r="N574" s="50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12.75" customHeight="1">
      <c r="A575" s="28"/>
      <c r="B575" s="27"/>
      <c r="C575" s="27"/>
      <c r="D575" s="27"/>
      <c r="E575" s="27"/>
      <c r="F575" s="27"/>
      <c r="G575" s="49"/>
      <c r="H575" s="28"/>
      <c r="I575" s="28"/>
      <c r="J575" s="28"/>
      <c r="K575" s="28"/>
      <c r="L575" s="28"/>
      <c r="M575" s="27"/>
      <c r="N575" s="50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12.75" customHeight="1">
      <c r="A576" s="28"/>
      <c r="B576" s="27"/>
      <c r="C576" s="27"/>
      <c r="D576" s="27"/>
      <c r="E576" s="27"/>
      <c r="F576" s="27"/>
      <c r="G576" s="49"/>
      <c r="H576" s="28"/>
      <c r="I576" s="28"/>
      <c r="J576" s="28"/>
      <c r="K576" s="28"/>
      <c r="L576" s="28"/>
      <c r="M576" s="27"/>
      <c r="N576" s="50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12.75" customHeight="1">
      <c r="A577" s="28"/>
      <c r="B577" s="27"/>
      <c r="C577" s="27"/>
      <c r="D577" s="27"/>
      <c r="E577" s="27"/>
      <c r="F577" s="27"/>
      <c r="G577" s="49"/>
      <c r="H577" s="28"/>
      <c r="I577" s="28"/>
      <c r="J577" s="28"/>
      <c r="K577" s="28"/>
      <c r="L577" s="28"/>
      <c r="M577" s="27"/>
      <c r="N577" s="50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12.75" customHeight="1">
      <c r="A578" s="28"/>
      <c r="B578" s="27"/>
      <c r="C578" s="27"/>
      <c r="D578" s="27"/>
      <c r="E578" s="27"/>
      <c r="F578" s="27"/>
      <c r="G578" s="49"/>
      <c r="H578" s="28"/>
      <c r="I578" s="28"/>
      <c r="J578" s="28"/>
      <c r="K578" s="28"/>
      <c r="L578" s="28"/>
      <c r="M578" s="27"/>
      <c r="N578" s="50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12.75" customHeight="1">
      <c r="A579" s="28"/>
      <c r="B579" s="27"/>
      <c r="C579" s="27"/>
      <c r="D579" s="27"/>
      <c r="E579" s="27"/>
      <c r="F579" s="27"/>
      <c r="G579" s="49"/>
      <c r="H579" s="28"/>
      <c r="I579" s="28"/>
      <c r="J579" s="28"/>
      <c r="K579" s="28"/>
      <c r="L579" s="28"/>
      <c r="M579" s="27"/>
      <c r="N579" s="50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12.75" customHeight="1">
      <c r="A580" s="28"/>
      <c r="B580" s="27"/>
      <c r="C580" s="27"/>
      <c r="D580" s="27"/>
      <c r="E580" s="27"/>
      <c r="F580" s="27"/>
      <c r="G580" s="49"/>
      <c r="H580" s="28"/>
      <c r="I580" s="28"/>
      <c r="J580" s="28"/>
      <c r="K580" s="28"/>
      <c r="L580" s="28"/>
      <c r="M580" s="27"/>
      <c r="N580" s="50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12.75" customHeight="1">
      <c r="A581" s="28"/>
      <c r="B581" s="27"/>
      <c r="C581" s="27"/>
      <c r="D581" s="27"/>
      <c r="E581" s="27"/>
      <c r="F581" s="27"/>
      <c r="G581" s="49"/>
      <c r="H581" s="28"/>
      <c r="I581" s="28"/>
      <c r="J581" s="28"/>
      <c r="K581" s="28"/>
      <c r="L581" s="28"/>
      <c r="M581" s="27"/>
      <c r="N581" s="50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12.75" customHeight="1">
      <c r="A582" s="28"/>
      <c r="B582" s="27"/>
      <c r="C582" s="27"/>
      <c r="D582" s="27"/>
      <c r="E582" s="27"/>
      <c r="F582" s="27"/>
      <c r="G582" s="49"/>
      <c r="H582" s="28"/>
      <c r="I582" s="28"/>
      <c r="J582" s="28"/>
      <c r="K582" s="28"/>
      <c r="L582" s="28"/>
      <c r="M582" s="27"/>
      <c r="N582" s="50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12.75" customHeight="1">
      <c r="A583" s="28"/>
      <c r="B583" s="27"/>
      <c r="C583" s="27"/>
      <c r="D583" s="27"/>
      <c r="E583" s="27"/>
      <c r="F583" s="27"/>
      <c r="G583" s="49"/>
      <c r="H583" s="28"/>
      <c r="I583" s="28"/>
      <c r="J583" s="28"/>
      <c r="K583" s="28"/>
      <c r="L583" s="28"/>
      <c r="M583" s="27"/>
      <c r="N583" s="50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12.75" customHeight="1">
      <c r="A584" s="28"/>
      <c r="B584" s="27"/>
      <c r="C584" s="27"/>
      <c r="D584" s="27"/>
      <c r="E584" s="27"/>
      <c r="F584" s="27"/>
      <c r="G584" s="49"/>
      <c r="H584" s="28"/>
      <c r="I584" s="28"/>
      <c r="J584" s="28"/>
      <c r="K584" s="28"/>
      <c r="L584" s="28"/>
      <c r="M584" s="27"/>
      <c r="N584" s="50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12.75" customHeight="1">
      <c r="A585" s="28"/>
      <c r="B585" s="27"/>
      <c r="C585" s="27"/>
      <c r="D585" s="27"/>
      <c r="E585" s="27"/>
      <c r="F585" s="27"/>
      <c r="G585" s="49"/>
      <c r="H585" s="28"/>
      <c r="I585" s="28"/>
      <c r="J585" s="28"/>
      <c r="K585" s="28"/>
      <c r="L585" s="28"/>
      <c r="M585" s="27"/>
      <c r="N585" s="50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12.75" customHeight="1">
      <c r="A586" s="28"/>
      <c r="B586" s="27"/>
      <c r="C586" s="27"/>
      <c r="D586" s="27"/>
      <c r="E586" s="27"/>
      <c r="F586" s="27"/>
      <c r="G586" s="49"/>
      <c r="H586" s="28"/>
      <c r="I586" s="28"/>
      <c r="J586" s="28"/>
      <c r="K586" s="28"/>
      <c r="L586" s="28"/>
      <c r="M586" s="27"/>
      <c r="N586" s="50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12.75" customHeight="1">
      <c r="A587" s="28"/>
      <c r="B587" s="27"/>
      <c r="C587" s="27"/>
      <c r="D587" s="27"/>
      <c r="E587" s="27"/>
      <c r="F587" s="27"/>
      <c r="G587" s="49"/>
      <c r="H587" s="28"/>
      <c r="I587" s="28"/>
      <c r="J587" s="28"/>
      <c r="K587" s="28"/>
      <c r="L587" s="28"/>
      <c r="M587" s="27"/>
      <c r="N587" s="50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12.75" customHeight="1">
      <c r="A588" s="28"/>
      <c r="B588" s="27"/>
      <c r="C588" s="27"/>
      <c r="D588" s="27"/>
      <c r="E588" s="27"/>
      <c r="F588" s="27"/>
      <c r="G588" s="49"/>
      <c r="H588" s="28"/>
      <c r="I588" s="28"/>
      <c r="J588" s="28"/>
      <c r="K588" s="28"/>
      <c r="L588" s="28"/>
      <c r="M588" s="27"/>
      <c r="N588" s="50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12.75" customHeight="1">
      <c r="A589" s="28"/>
      <c r="B589" s="27"/>
      <c r="C589" s="27"/>
      <c r="D589" s="27"/>
      <c r="E589" s="27"/>
      <c r="F589" s="27"/>
      <c r="G589" s="49"/>
      <c r="H589" s="28"/>
      <c r="I589" s="28"/>
      <c r="J589" s="28"/>
      <c r="K589" s="28"/>
      <c r="L589" s="28"/>
      <c r="M589" s="27"/>
      <c r="N589" s="50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12.75" customHeight="1">
      <c r="A590" s="28"/>
      <c r="B590" s="27"/>
      <c r="C590" s="27"/>
      <c r="D590" s="27"/>
      <c r="E590" s="27"/>
      <c r="F590" s="27"/>
      <c r="G590" s="49"/>
      <c r="H590" s="28"/>
      <c r="I590" s="28"/>
      <c r="J590" s="28"/>
      <c r="K590" s="28"/>
      <c r="L590" s="28"/>
      <c r="M590" s="27"/>
      <c r="N590" s="50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12.75" customHeight="1">
      <c r="A591" s="28"/>
      <c r="B591" s="27"/>
      <c r="C591" s="27"/>
      <c r="D591" s="27"/>
      <c r="E591" s="27"/>
      <c r="F591" s="27"/>
      <c r="G591" s="49"/>
      <c r="H591" s="28"/>
      <c r="I591" s="28"/>
      <c r="J591" s="28"/>
      <c r="K591" s="28"/>
      <c r="L591" s="28"/>
      <c r="M591" s="27"/>
      <c r="N591" s="50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12.75" customHeight="1">
      <c r="A592" s="28"/>
      <c r="B592" s="27"/>
      <c r="C592" s="27"/>
      <c r="D592" s="27"/>
      <c r="E592" s="27"/>
      <c r="F592" s="27"/>
      <c r="G592" s="49"/>
      <c r="H592" s="28"/>
      <c r="I592" s="28"/>
      <c r="J592" s="28"/>
      <c r="K592" s="28"/>
      <c r="L592" s="28"/>
      <c r="M592" s="27"/>
      <c r="N592" s="50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12.75" customHeight="1">
      <c r="A593" s="28"/>
      <c r="B593" s="27"/>
      <c r="C593" s="27"/>
      <c r="D593" s="27"/>
      <c r="E593" s="27"/>
      <c r="F593" s="27"/>
      <c r="G593" s="49"/>
      <c r="H593" s="28"/>
      <c r="I593" s="28"/>
      <c r="J593" s="28"/>
      <c r="K593" s="28"/>
      <c r="L593" s="28"/>
      <c r="M593" s="27"/>
      <c r="N593" s="50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12.75" customHeight="1">
      <c r="A594" s="28"/>
      <c r="B594" s="27"/>
      <c r="C594" s="27"/>
      <c r="D594" s="27"/>
      <c r="E594" s="27"/>
      <c r="F594" s="27"/>
      <c r="G594" s="49"/>
      <c r="H594" s="28"/>
      <c r="I594" s="28"/>
      <c r="J594" s="28"/>
      <c r="K594" s="28"/>
      <c r="L594" s="28"/>
      <c r="M594" s="27"/>
      <c r="N594" s="50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12.75" customHeight="1">
      <c r="A595" s="28"/>
      <c r="B595" s="27"/>
      <c r="C595" s="27"/>
      <c r="D595" s="27"/>
      <c r="E595" s="27"/>
      <c r="F595" s="27"/>
      <c r="G595" s="49"/>
      <c r="H595" s="28"/>
      <c r="I595" s="28"/>
      <c r="J595" s="28"/>
      <c r="K595" s="28"/>
      <c r="L595" s="28"/>
      <c r="M595" s="27"/>
      <c r="N595" s="50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12.75" customHeight="1">
      <c r="A596" s="28"/>
      <c r="B596" s="27"/>
      <c r="C596" s="27"/>
      <c r="D596" s="27"/>
      <c r="E596" s="27"/>
      <c r="F596" s="27"/>
      <c r="G596" s="49"/>
      <c r="H596" s="28"/>
      <c r="I596" s="28"/>
      <c r="J596" s="28"/>
      <c r="K596" s="28"/>
      <c r="L596" s="28"/>
      <c r="M596" s="27"/>
      <c r="N596" s="50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2.75" customHeight="1">
      <c r="A597" s="28"/>
      <c r="B597" s="27"/>
      <c r="C597" s="27"/>
      <c r="D597" s="27"/>
      <c r="E597" s="27"/>
      <c r="F597" s="27"/>
      <c r="G597" s="49"/>
      <c r="H597" s="28"/>
      <c r="I597" s="28"/>
      <c r="J597" s="28"/>
      <c r="K597" s="28"/>
      <c r="L597" s="28"/>
      <c r="M597" s="27"/>
      <c r="N597" s="50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2.75" customHeight="1">
      <c r="A598" s="28"/>
      <c r="B598" s="27"/>
      <c r="C598" s="27"/>
      <c r="D598" s="27"/>
      <c r="E598" s="27"/>
      <c r="F598" s="27"/>
      <c r="G598" s="49"/>
      <c r="H598" s="28"/>
      <c r="I598" s="28"/>
      <c r="J598" s="28"/>
      <c r="K598" s="28"/>
      <c r="L598" s="28"/>
      <c r="M598" s="27"/>
      <c r="N598" s="50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12.75" customHeight="1">
      <c r="A599" s="28"/>
      <c r="B599" s="27"/>
      <c r="C599" s="27"/>
      <c r="D599" s="27"/>
      <c r="E599" s="27"/>
      <c r="F599" s="27"/>
      <c r="G599" s="49"/>
      <c r="H599" s="28"/>
      <c r="I599" s="28"/>
      <c r="J599" s="28"/>
      <c r="K599" s="28"/>
      <c r="L599" s="28"/>
      <c r="M599" s="27"/>
      <c r="N599" s="50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12.75" customHeight="1">
      <c r="A600" s="28"/>
      <c r="B600" s="27"/>
      <c r="C600" s="27"/>
      <c r="D600" s="27"/>
      <c r="E600" s="27"/>
      <c r="F600" s="27"/>
      <c r="G600" s="49"/>
      <c r="H600" s="28"/>
      <c r="I600" s="28"/>
      <c r="J600" s="28"/>
      <c r="K600" s="28"/>
      <c r="L600" s="28"/>
      <c r="M600" s="27"/>
      <c r="N600" s="50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12.75" customHeight="1">
      <c r="A601" s="28"/>
      <c r="B601" s="27"/>
      <c r="C601" s="27"/>
      <c r="D601" s="27"/>
      <c r="E601" s="27"/>
      <c r="F601" s="27"/>
      <c r="G601" s="49"/>
      <c r="H601" s="28"/>
      <c r="I601" s="28"/>
      <c r="J601" s="28"/>
      <c r="K601" s="28"/>
      <c r="L601" s="28"/>
      <c r="M601" s="27"/>
      <c r="N601" s="50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12.75" customHeight="1">
      <c r="A602" s="28"/>
      <c r="B602" s="27"/>
      <c r="C602" s="27"/>
      <c r="D602" s="27"/>
      <c r="E602" s="27"/>
      <c r="F602" s="27"/>
      <c r="G602" s="49"/>
      <c r="H602" s="28"/>
      <c r="I602" s="28"/>
      <c r="J602" s="28"/>
      <c r="K602" s="28"/>
      <c r="L602" s="28"/>
      <c r="M602" s="27"/>
      <c r="N602" s="50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12.75" customHeight="1">
      <c r="A603" s="28"/>
      <c r="B603" s="27"/>
      <c r="C603" s="27"/>
      <c r="D603" s="27"/>
      <c r="E603" s="27"/>
      <c r="F603" s="27"/>
      <c r="G603" s="49"/>
      <c r="H603" s="28"/>
      <c r="I603" s="28"/>
      <c r="J603" s="28"/>
      <c r="K603" s="28"/>
      <c r="L603" s="28"/>
      <c r="M603" s="27"/>
      <c r="N603" s="50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12.75" customHeight="1">
      <c r="A604" s="28"/>
      <c r="B604" s="27"/>
      <c r="C604" s="27"/>
      <c r="D604" s="27"/>
      <c r="E604" s="27"/>
      <c r="F604" s="27"/>
      <c r="G604" s="49"/>
      <c r="H604" s="28"/>
      <c r="I604" s="28"/>
      <c r="J604" s="28"/>
      <c r="K604" s="28"/>
      <c r="L604" s="28"/>
      <c r="M604" s="27"/>
      <c r="N604" s="50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12.75" customHeight="1">
      <c r="A605" s="28"/>
      <c r="B605" s="27"/>
      <c r="C605" s="27"/>
      <c r="D605" s="27"/>
      <c r="E605" s="27"/>
      <c r="F605" s="27"/>
      <c r="G605" s="49"/>
      <c r="H605" s="28"/>
      <c r="I605" s="28"/>
      <c r="J605" s="28"/>
      <c r="K605" s="28"/>
      <c r="L605" s="28"/>
      <c r="M605" s="27"/>
      <c r="N605" s="50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12.75" customHeight="1">
      <c r="A606" s="28"/>
      <c r="B606" s="27"/>
      <c r="C606" s="27"/>
      <c r="D606" s="27"/>
      <c r="E606" s="27"/>
      <c r="F606" s="27"/>
      <c r="G606" s="49"/>
      <c r="H606" s="28"/>
      <c r="I606" s="28"/>
      <c r="J606" s="28"/>
      <c r="K606" s="28"/>
      <c r="L606" s="28"/>
      <c r="M606" s="27"/>
      <c r="N606" s="50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12.75" customHeight="1">
      <c r="A607" s="28"/>
      <c r="B607" s="27"/>
      <c r="C607" s="27"/>
      <c r="D607" s="27"/>
      <c r="E607" s="27"/>
      <c r="F607" s="27"/>
      <c r="G607" s="49"/>
      <c r="H607" s="28"/>
      <c r="I607" s="28"/>
      <c r="J607" s="28"/>
      <c r="K607" s="28"/>
      <c r="L607" s="28"/>
      <c r="M607" s="27"/>
      <c r="N607" s="50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12.75" customHeight="1">
      <c r="A608" s="28"/>
      <c r="B608" s="27"/>
      <c r="C608" s="27"/>
      <c r="D608" s="27"/>
      <c r="E608" s="27"/>
      <c r="F608" s="27"/>
      <c r="G608" s="49"/>
      <c r="H608" s="28"/>
      <c r="I608" s="28"/>
      <c r="J608" s="28"/>
      <c r="K608" s="28"/>
      <c r="L608" s="28"/>
      <c r="M608" s="27"/>
      <c r="N608" s="50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12.75" customHeight="1">
      <c r="A609" s="28"/>
      <c r="B609" s="27"/>
      <c r="C609" s="27"/>
      <c r="D609" s="27"/>
      <c r="E609" s="27"/>
      <c r="F609" s="27"/>
      <c r="G609" s="49"/>
      <c r="H609" s="28"/>
      <c r="I609" s="28"/>
      <c r="J609" s="28"/>
      <c r="K609" s="28"/>
      <c r="L609" s="28"/>
      <c r="M609" s="27"/>
      <c r="N609" s="50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12.75" customHeight="1">
      <c r="A610" s="28"/>
      <c r="B610" s="27"/>
      <c r="C610" s="27"/>
      <c r="D610" s="27"/>
      <c r="E610" s="27"/>
      <c r="F610" s="27"/>
      <c r="G610" s="49"/>
      <c r="H610" s="28"/>
      <c r="I610" s="28"/>
      <c r="J610" s="28"/>
      <c r="K610" s="28"/>
      <c r="L610" s="28"/>
      <c r="M610" s="27"/>
      <c r="N610" s="50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12.75" customHeight="1">
      <c r="A611" s="28"/>
      <c r="B611" s="27"/>
      <c r="C611" s="27"/>
      <c r="D611" s="27"/>
      <c r="E611" s="27"/>
      <c r="F611" s="27"/>
      <c r="G611" s="49"/>
      <c r="H611" s="28"/>
      <c r="I611" s="28"/>
      <c r="J611" s="28"/>
      <c r="K611" s="28"/>
      <c r="L611" s="28"/>
      <c r="M611" s="27"/>
      <c r="N611" s="50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12.75" customHeight="1">
      <c r="A612" s="28"/>
      <c r="B612" s="27"/>
      <c r="C612" s="27"/>
      <c r="D612" s="27"/>
      <c r="E612" s="27"/>
      <c r="F612" s="27"/>
      <c r="G612" s="49"/>
      <c r="H612" s="28"/>
      <c r="I612" s="28"/>
      <c r="J612" s="28"/>
      <c r="K612" s="28"/>
      <c r="L612" s="28"/>
      <c r="M612" s="27"/>
      <c r="N612" s="50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12.75" customHeight="1">
      <c r="A613" s="28"/>
      <c r="B613" s="27"/>
      <c r="C613" s="27"/>
      <c r="D613" s="27"/>
      <c r="E613" s="27"/>
      <c r="F613" s="27"/>
      <c r="G613" s="49"/>
      <c r="H613" s="28"/>
      <c r="I613" s="28"/>
      <c r="J613" s="28"/>
      <c r="K613" s="28"/>
      <c r="L613" s="28"/>
      <c r="M613" s="27"/>
      <c r="N613" s="50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12.75" customHeight="1">
      <c r="A614" s="28"/>
      <c r="B614" s="27"/>
      <c r="C614" s="27"/>
      <c r="D614" s="27"/>
      <c r="E614" s="27"/>
      <c r="F614" s="27"/>
      <c r="G614" s="49"/>
      <c r="H614" s="28"/>
      <c r="I614" s="28"/>
      <c r="J614" s="28"/>
      <c r="K614" s="28"/>
      <c r="L614" s="28"/>
      <c r="M614" s="27"/>
      <c r="N614" s="50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12.75" customHeight="1">
      <c r="A615" s="28"/>
      <c r="B615" s="27"/>
      <c r="C615" s="27"/>
      <c r="D615" s="27"/>
      <c r="E615" s="27"/>
      <c r="F615" s="27"/>
      <c r="G615" s="49"/>
      <c r="H615" s="28"/>
      <c r="I615" s="28"/>
      <c r="J615" s="28"/>
      <c r="K615" s="28"/>
      <c r="L615" s="28"/>
      <c r="M615" s="27"/>
      <c r="N615" s="50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12.75" customHeight="1">
      <c r="A616" s="28"/>
      <c r="B616" s="27"/>
      <c r="C616" s="27"/>
      <c r="D616" s="27"/>
      <c r="E616" s="27"/>
      <c r="F616" s="27"/>
      <c r="G616" s="49"/>
      <c r="H616" s="28"/>
      <c r="I616" s="28"/>
      <c r="J616" s="28"/>
      <c r="K616" s="28"/>
      <c r="L616" s="28"/>
      <c r="M616" s="27"/>
      <c r="N616" s="50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12.75" customHeight="1">
      <c r="A617" s="28"/>
      <c r="B617" s="27"/>
      <c r="C617" s="27"/>
      <c r="D617" s="27"/>
      <c r="E617" s="27"/>
      <c r="F617" s="27"/>
      <c r="G617" s="49"/>
      <c r="H617" s="28"/>
      <c r="I617" s="28"/>
      <c r="J617" s="28"/>
      <c r="K617" s="28"/>
      <c r="L617" s="28"/>
      <c r="M617" s="27"/>
      <c r="N617" s="50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12.75" customHeight="1">
      <c r="A618" s="28"/>
      <c r="B618" s="27"/>
      <c r="C618" s="27"/>
      <c r="D618" s="27"/>
      <c r="E618" s="27"/>
      <c r="F618" s="27"/>
      <c r="G618" s="49"/>
      <c r="H618" s="28"/>
      <c r="I618" s="28"/>
      <c r="J618" s="28"/>
      <c r="K618" s="28"/>
      <c r="L618" s="28"/>
      <c r="M618" s="27"/>
      <c r="N618" s="50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12.75" customHeight="1">
      <c r="A619" s="28"/>
      <c r="B619" s="27"/>
      <c r="C619" s="27"/>
      <c r="D619" s="27"/>
      <c r="E619" s="27"/>
      <c r="F619" s="27"/>
      <c r="G619" s="49"/>
      <c r="H619" s="28"/>
      <c r="I619" s="28"/>
      <c r="J619" s="28"/>
      <c r="K619" s="28"/>
      <c r="L619" s="28"/>
      <c r="M619" s="27"/>
      <c r="N619" s="50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12.75" customHeight="1">
      <c r="A620" s="28"/>
      <c r="B620" s="27"/>
      <c r="C620" s="27"/>
      <c r="D620" s="27"/>
      <c r="E620" s="27"/>
      <c r="F620" s="27"/>
      <c r="G620" s="49"/>
      <c r="H620" s="28"/>
      <c r="I620" s="28"/>
      <c r="J620" s="28"/>
      <c r="K620" s="28"/>
      <c r="L620" s="28"/>
      <c r="M620" s="27"/>
      <c r="N620" s="50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12.75" customHeight="1">
      <c r="A621" s="28"/>
      <c r="B621" s="27"/>
      <c r="C621" s="27"/>
      <c r="D621" s="27"/>
      <c r="E621" s="27"/>
      <c r="F621" s="27"/>
      <c r="G621" s="49"/>
      <c r="H621" s="28"/>
      <c r="I621" s="28"/>
      <c r="J621" s="28"/>
      <c r="K621" s="28"/>
      <c r="L621" s="28"/>
      <c r="M621" s="27"/>
      <c r="N621" s="50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12.75" customHeight="1">
      <c r="A622" s="28"/>
      <c r="B622" s="27"/>
      <c r="C622" s="27"/>
      <c r="D622" s="27"/>
      <c r="E622" s="27"/>
      <c r="F622" s="27"/>
      <c r="G622" s="49"/>
      <c r="H622" s="28"/>
      <c r="I622" s="28"/>
      <c r="J622" s="28"/>
      <c r="K622" s="28"/>
      <c r="L622" s="28"/>
      <c r="M622" s="27"/>
      <c r="N622" s="50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12.75" customHeight="1">
      <c r="A623" s="28"/>
      <c r="B623" s="27"/>
      <c r="C623" s="27"/>
      <c r="D623" s="27"/>
      <c r="E623" s="27"/>
      <c r="F623" s="27"/>
      <c r="G623" s="49"/>
      <c r="H623" s="28"/>
      <c r="I623" s="28"/>
      <c r="J623" s="28"/>
      <c r="K623" s="28"/>
      <c r="L623" s="28"/>
      <c r="M623" s="27"/>
      <c r="N623" s="50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12.75" customHeight="1">
      <c r="A624" s="28"/>
      <c r="B624" s="27"/>
      <c r="C624" s="27"/>
      <c r="D624" s="27"/>
      <c r="E624" s="27"/>
      <c r="F624" s="27"/>
      <c r="G624" s="49"/>
      <c r="H624" s="28"/>
      <c r="I624" s="28"/>
      <c r="J624" s="28"/>
      <c r="K624" s="28"/>
      <c r="L624" s="28"/>
      <c r="M624" s="27"/>
      <c r="N624" s="50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12.75" customHeight="1">
      <c r="A625" s="28"/>
      <c r="B625" s="27"/>
      <c r="C625" s="27"/>
      <c r="D625" s="27"/>
      <c r="E625" s="27"/>
      <c r="F625" s="27"/>
      <c r="G625" s="49"/>
      <c r="H625" s="28"/>
      <c r="I625" s="28"/>
      <c r="J625" s="28"/>
      <c r="K625" s="28"/>
      <c r="L625" s="28"/>
      <c r="M625" s="27"/>
      <c r="N625" s="50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12.75" customHeight="1">
      <c r="A626" s="28"/>
      <c r="B626" s="27"/>
      <c r="C626" s="27"/>
      <c r="D626" s="27"/>
      <c r="E626" s="27"/>
      <c r="F626" s="27"/>
      <c r="G626" s="49"/>
      <c r="H626" s="28"/>
      <c r="I626" s="28"/>
      <c r="J626" s="28"/>
      <c r="K626" s="28"/>
      <c r="L626" s="28"/>
      <c r="M626" s="27"/>
      <c r="N626" s="50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12.75" customHeight="1">
      <c r="A627" s="28"/>
      <c r="B627" s="27"/>
      <c r="C627" s="27"/>
      <c r="D627" s="27"/>
      <c r="E627" s="27"/>
      <c r="F627" s="27"/>
      <c r="G627" s="49"/>
      <c r="H627" s="28"/>
      <c r="I627" s="28"/>
      <c r="J627" s="28"/>
      <c r="K627" s="28"/>
      <c r="L627" s="28"/>
      <c r="M627" s="27"/>
      <c r="N627" s="50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12.75" customHeight="1">
      <c r="A628" s="28"/>
      <c r="B628" s="27"/>
      <c r="C628" s="27"/>
      <c r="D628" s="27"/>
      <c r="E628" s="27"/>
      <c r="F628" s="27"/>
      <c r="G628" s="49"/>
      <c r="H628" s="28"/>
      <c r="I628" s="28"/>
      <c r="J628" s="28"/>
      <c r="K628" s="28"/>
      <c r="L628" s="28"/>
      <c r="M628" s="27"/>
      <c r="N628" s="50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12.75" customHeight="1">
      <c r="A629" s="28"/>
      <c r="B629" s="27"/>
      <c r="C629" s="27"/>
      <c r="D629" s="27"/>
      <c r="E629" s="27"/>
      <c r="F629" s="27"/>
      <c r="G629" s="49"/>
      <c r="H629" s="28"/>
      <c r="I629" s="28"/>
      <c r="J629" s="28"/>
      <c r="K629" s="28"/>
      <c r="L629" s="28"/>
      <c r="M629" s="27"/>
      <c r="N629" s="50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12.75" customHeight="1">
      <c r="A630" s="28"/>
      <c r="B630" s="27"/>
      <c r="C630" s="27"/>
      <c r="D630" s="27"/>
      <c r="E630" s="27"/>
      <c r="F630" s="27"/>
      <c r="G630" s="49"/>
      <c r="H630" s="28"/>
      <c r="I630" s="28"/>
      <c r="J630" s="28"/>
      <c r="K630" s="28"/>
      <c r="L630" s="28"/>
      <c r="M630" s="27"/>
      <c r="N630" s="50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12.75" customHeight="1">
      <c r="A631" s="28"/>
      <c r="B631" s="27"/>
      <c r="C631" s="27"/>
      <c r="D631" s="27"/>
      <c r="E631" s="27"/>
      <c r="F631" s="27"/>
      <c r="G631" s="49"/>
      <c r="H631" s="28"/>
      <c r="I631" s="28"/>
      <c r="J631" s="28"/>
      <c r="K631" s="28"/>
      <c r="L631" s="28"/>
      <c r="M631" s="27"/>
      <c r="N631" s="50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12.75" customHeight="1">
      <c r="A632" s="28"/>
      <c r="B632" s="27"/>
      <c r="C632" s="27"/>
      <c r="D632" s="27"/>
      <c r="E632" s="27"/>
      <c r="F632" s="27"/>
      <c r="G632" s="49"/>
      <c r="H632" s="28"/>
      <c r="I632" s="28"/>
      <c r="J632" s="28"/>
      <c r="K632" s="28"/>
      <c r="L632" s="28"/>
      <c r="M632" s="27"/>
      <c r="N632" s="50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12.75" customHeight="1">
      <c r="A633" s="28"/>
      <c r="B633" s="27"/>
      <c r="C633" s="27"/>
      <c r="D633" s="27"/>
      <c r="E633" s="27"/>
      <c r="F633" s="27"/>
      <c r="G633" s="49"/>
      <c r="H633" s="28"/>
      <c r="I633" s="28"/>
      <c r="J633" s="28"/>
      <c r="K633" s="28"/>
      <c r="L633" s="28"/>
      <c r="M633" s="27"/>
      <c r="N633" s="50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12.75" customHeight="1">
      <c r="A634" s="28"/>
      <c r="B634" s="27"/>
      <c r="C634" s="27"/>
      <c r="D634" s="27"/>
      <c r="E634" s="27"/>
      <c r="F634" s="27"/>
      <c r="G634" s="49"/>
      <c r="H634" s="28"/>
      <c r="I634" s="28"/>
      <c r="J634" s="28"/>
      <c r="K634" s="28"/>
      <c r="L634" s="28"/>
      <c r="M634" s="27"/>
      <c r="N634" s="50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12.75" customHeight="1">
      <c r="A635" s="28"/>
      <c r="B635" s="27"/>
      <c r="C635" s="27"/>
      <c r="D635" s="27"/>
      <c r="E635" s="27"/>
      <c r="F635" s="27"/>
      <c r="G635" s="49"/>
      <c r="H635" s="28"/>
      <c r="I635" s="28"/>
      <c r="J635" s="28"/>
      <c r="K635" s="28"/>
      <c r="L635" s="28"/>
      <c r="M635" s="27"/>
      <c r="N635" s="50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12.75" customHeight="1">
      <c r="A636" s="28"/>
      <c r="B636" s="27"/>
      <c r="C636" s="27"/>
      <c r="D636" s="27"/>
      <c r="E636" s="27"/>
      <c r="F636" s="27"/>
      <c r="G636" s="49"/>
      <c r="H636" s="28"/>
      <c r="I636" s="28"/>
      <c r="J636" s="28"/>
      <c r="K636" s="28"/>
      <c r="L636" s="28"/>
      <c r="M636" s="27"/>
      <c r="N636" s="50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12.75" customHeight="1">
      <c r="A637" s="28"/>
      <c r="B637" s="27"/>
      <c r="C637" s="27"/>
      <c r="D637" s="27"/>
      <c r="E637" s="27"/>
      <c r="F637" s="27"/>
      <c r="G637" s="49"/>
      <c r="H637" s="28"/>
      <c r="I637" s="28"/>
      <c r="J637" s="28"/>
      <c r="K637" s="28"/>
      <c r="L637" s="28"/>
      <c r="M637" s="27"/>
      <c r="N637" s="50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12.75" customHeight="1">
      <c r="A638" s="28"/>
      <c r="B638" s="27"/>
      <c r="C638" s="27"/>
      <c r="D638" s="27"/>
      <c r="E638" s="27"/>
      <c r="F638" s="27"/>
      <c r="G638" s="49"/>
      <c r="H638" s="28"/>
      <c r="I638" s="28"/>
      <c r="J638" s="28"/>
      <c r="K638" s="28"/>
      <c r="L638" s="28"/>
      <c r="M638" s="27"/>
      <c r="N638" s="50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12.75" customHeight="1">
      <c r="A639" s="28"/>
      <c r="B639" s="27"/>
      <c r="C639" s="27"/>
      <c r="D639" s="27"/>
      <c r="E639" s="27"/>
      <c r="F639" s="27"/>
      <c r="G639" s="49"/>
      <c r="H639" s="28"/>
      <c r="I639" s="28"/>
      <c r="J639" s="28"/>
      <c r="K639" s="28"/>
      <c r="L639" s="28"/>
      <c r="M639" s="27"/>
      <c r="N639" s="50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12.75" customHeight="1">
      <c r="A640" s="28"/>
      <c r="B640" s="27"/>
      <c r="C640" s="27"/>
      <c r="D640" s="27"/>
      <c r="E640" s="27"/>
      <c r="F640" s="27"/>
      <c r="G640" s="49"/>
      <c r="H640" s="28"/>
      <c r="I640" s="28"/>
      <c r="J640" s="28"/>
      <c r="K640" s="28"/>
      <c r="L640" s="28"/>
      <c r="M640" s="27"/>
      <c r="N640" s="50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12.75" customHeight="1">
      <c r="A641" s="28"/>
      <c r="B641" s="27"/>
      <c r="C641" s="27"/>
      <c r="D641" s="27"/>
      <c r="E641" s="27"/>
      <c r="F641" s="27"/>
      <c r="G641" s="49"/>
      <c r="H641" s="28"/>
      <c r="I641" s="28"/>
      <c r="J641" s="28"/>
      <c r="K641" s="28"/>
      <c r="L641" s="28"/>
      <c r="M641" s="27"/>
      <c r="N641" s="50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12.75" customHeight="1">
      <c r="A642" s="28"/>
      <c r="B642" s="27"/>
      <c r="C642" s="27"/>
      <c r="D642" s="27"/>
      <c r="E642" s="27"/>
      <c r="F642" s="27"/>
      <c r="G642" s="49"/>
      <c r="H642" s="28"/>
      <c r="I642" s="28"/>
      <c r="J642" s="28"/>
      <c r="K642" s="28"/>
      <c r="L642" s="28"/>
      <c r="M642" s="27"/>
      <c r="N642" s="50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12.75" customHeight="1">
      <c r="A643" s="28"/>
      <c r="B643" s="27"/>
      <c r="C643" s="27"/>
      <c r="D643" s="27"/>
      <c r="E643" s="27"/>
      <c r="F643" s="27"/>
      <c r="G643" s="49"/>
      <c r="H643" s="28"/>
      <c r="I643" s="28"/>
      <c r="J643" s="28"/>
      <c r="K643" s="28"/>
      <c r="L643" s="28"/>
      <c r="M643" s="27"/>
      <c r="N643" s="50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12.75" customHeight="1">
      <c r="A644" s="28"/>
      <c r="B644" s="27"/>
      <c r="C644" s="27"/>
      <c r="D644" s="27"/>
      <c r="E644" s="27"/>
      <c r="F644" s="27"/>
      <c r="G644" s="49"/>
      <c r="H644" s="28"/>
      <c r="I644" s="28"/>
      <c r="J644" s="28"/>
      <c r="K644" s="28"/>
      <c r="L644" s="28"/>
      <c r="M644" s="27"/>
      <c r="N644" s="50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12.75" customHeight="1">
      <c r="A645" s="28"/>
      <c r="B645" s="27"/>
      <c r="C645" s="27"/>
      <c r="D645" s="27"/>
      <c r="E645" s="27"/>
      <c r="F645" s="27"/>
      <c r="G645" s="49"/>
      <c r="H645" s="28"/>
      <c r="I645" s="28"/>
      <c r="J645" s="28"/>
      <c r="K645" s="28"/>
      <c r="L645" s="28"/>
      <c r="M645" s="27"/>
      <c r="N645" s="50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12.75" customHeight="1">
      <c r="A646" s="28"/>
      <c r="B646" s="27"/>
      <c r="C646" s="27"/>
      <c r="D646" s="27"/>
      <c r="E646" s="27"/>
      <c r="F646" s="27"/>
      <c r="G646" s="49"/>
      <c r="H646" s="28"/>
      <c r="I646" s="28"/>
      <c r="J646" s="28"/>
      <c r="K646" s="28"/>
      <c r="L646" s="28"/>
      <c r="M646" s="27"/>
      <c r="N646" s="50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12.75" customHeight="1">
      <c r="A647" s="28"/>
      <c r="B647" s="27"/>
      <c r="C647" s="27"/>
      <c r="D647" s="27"/>
      <c r="E647" s="27"/>
      <c r="F647" s="27"/>
      <c r="G647" s="49"/>
      <c r="H647" s="28"/>
      <c r="I647" s="28"/>
      <c r="J647" s="28"/>
      <c r="K647" s="28"/>
      <c r="L647" s="28"/>
      <c r="M647" s="27"/>
      <c r="N647" s="50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12.75" customHeight="1">
      <c r="A648" s="28"/>
      <c r="B648" s="27"/>
      <c r="C648" s="27"/>
      <c r="D648" s="27"/>
      <c r="E648" s="27"/>
      <c r="F648" s="27"/>
      <c r="G648" s="49"/>
      <c r="H648" s="28"/>
      <c r="I648" s="28"/>
      <c r="J648" s="28"/>
      <c r="K648" s="28"/>
      <c r="L648" s="28"/>
      <c r="M648" s="27"/>
      <c r="N648" s="50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12.75" customHeight="1">
      <c r="A649" s="28"/>
      <c r="B649" s="27"/>
      <c r="C649" s="27"/>
      <c r="D649" s="27"/>
      <c r="E649" s="27"/>
      <c r="F649" s="27"/>
      <c r="G649" s="49"/>
      <c r="H649" s="28"/>
      <c r="I649" s="28"/>
      <c r="J649" s="28"/>
      <c r="K649" s="28"/>
      <c r="L649" s="28"/>
      <c r="M649" s="27"/>
      <c r="N649" s="50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12.75" customHeight="1">
      <c r="A650" s="28"/>
      <c r="B650" s="27"/>
      <c r="C650" s="27"/>
      <c r="D650" s="27"/>
      <c r="E650" s="27"/>
      <c r="F650" s="27"/>
      <c r="G650" s="49"/>
      <c r="H650" s="28"/>
      <c r="I650" s="28"/>
      <c r="J650" s="28"/>
      <c r="K650" s="28"/>
      <c r="L650" s="28"/>
      <c r="M650" s="27"/>
      <c r="N650" s="50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12.75" customHeight="1">
      <c r="A651" s="28"/>
      <c r="B651" s="27"/>
      <c r="C651" s="27"/>
      <c r="D651" s="27"/>
      <c r="E651" s="27"/>
      <c r="F651" s="27"/>
      <c r="G651" s="49"/>
      <c r="H651" s="28"/>
      <c r="I651" s="28"/>
      <c r="J651" s="28"/>
      <c r="K651" s="28"/>
      <c r="L651" s="28"/>
      <c r="M651" s="27"/>
      <c r="N651" s="50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12.75" customHeight="1">
      <c r="A652" s="28"/>
      <c r="B652" s="27"/>
      <c r="C652" s="27"/>
      <c r="D652" s="27"/>
      <c r="E652" s="27"/>
      <c r="F652" s="27"/>
      <c r="G652" s="49"/>
      <c r="H652" s="28"/>
      <c r="I652" s="28"/>
      <c r="J652" s="28"/>
      <c r="K652" s="28"/>
      <c r="L652" s="28"/>
      <c r="M652" s="27"/>
      <c r="N652" s="50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12.75" customHeight="1">
      <c r="A653" s="28"/>
      <c r="B653" s="27"/>
      <c r="C653" s="27"/>
      <c r="D653" s="27"/>
      <c r="E653" s="27"/>
      <c r="F653" s="27"/>
      <c r="G653" s="49"/>
      <c r="H653" s="28"/>
      <c r="I653" s="28"/>
      <c r="J653" s="28"/>
      <c r="K653" s="28"/>
      <c r="L653" s="28"/>
      <c r="M653" s="27"/>
      <c r="N653" s="50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12.75" customHeight="1">
      <c r="A654" s="28"/>
      <c r="B654" s="27"/>
      <c r="C654" s="27"/>
      <c r="D654" s="27"/>
      <c r="E654" s="27"/>
      <c r="F654" s="27"/>
      <c r="G654" s="49"/>
      <c r="H654" s="28"/>
      <c r="I654" s="28"/>
      <c r="J654" s="28"/>
      <c r="K654" s="28"/>
      <c r="L654" s="28"/>
      <c r="M654" s="27"/>
      <c r="N654" s="50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12.75" customHeight="1">
      <c r="A655" s="28"/>
      <c r="B655" s="27"/>
      <c r="C655" s="27"/>
      <c r="D655" s="27"/>
      <c r="E655" s="27"/>
      <c r="F655" s="27"/>
      <c r="G655" s="49"/>
      <c r="H655" s="28"/>
      <c r="I655" s="28"/>
      <c r="J655" s="28"/>
      <c r="K655" s="28"/>
      <c r="L655" s="28"/>
      <c r="M655" s="27"/>
      <c r="N655" s="50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12.75" customHeight="1">
      <c r="A656" s="28"/>
      <c r="B656" s="27"/>
      <c r="C656" s="27"/>
      <c r="D656" s="27"/>
      <c r="E656" s="27"/>
      <c r="F656" s="27"/>
      <c r="G656" s="49"/>
      <c r="H656" s="28"/>
      <c r="I656" s="28"/>
      <c r="J656" s="28"/>
      <c r="K656" s="28"/>
      <c r="L656" s="28"/>
      <c r="M656" s="27"/>
      <c r="N656" s="50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2.75" customHeight="1">
      <c r="A657" s="28"/>
      <c r="B657" s="27"/>
      <c r="C657" s="27"/>
      <c r="D657" s="27"/>
      <c r="E657" s="27"/>
      <c r="F657" s="27"/>
      <c r="G657" s="49"/>
      <c r="H657" s="28"/>
      <c r="I657" s="28"/>
      <c r="J657" s="28"/>
      <c r="K657" s="28"/>
      <c r="L657" s="28"/>
      <c r="M657" s="27"/>
      <c r="N657" s="50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2.75" customHeight="1">
      <c r="A658" s="28"/>
      <c r="B658" s="27"/>
      <c r="C658" s="27"/>
      <c r="D658" s="27"/>
      <c r="E658" s="27"/>
      <c r="F658" s="27"/>
      <c r="G658" s="49"/>
      <c r="H658" s="28"/>
      <c r="I658" s="28"/>
      <c r="J658" s="28"/>
      <c r="K658" s="28"/>
      <c r="L658" s="28"/>
      <c r="M658" s="27"/>
      <c r="N658" s="50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12.75" customHeight="1">
      <c r="A659" s="28"/>
      <c r="B659" s="27"/>
      <c r="C659" s="27"/>
      <c r="D659" s="27"/>
      <c r="E659" s="27"/>
      <c r="F659" s="27"/>
      <c r="G659" s="49"/>
      <c r="H659" s="28"/>
      <c r="I659" s="28"/>
      <c r="J659" s="28"/>
      <c r="K659" s="28"/>
      <c r="L659" s="28"/>
      <c r="M659" s="27"/>
      <c r="N659" s="50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12.75" customHeight="1">
      <c r="A660" s="28"/>
      <c r="B660" s="27"/>
      <c r="C660" s="27"/>
      <c r="D660" s="27"/>
      <c r="E660" s="27"/>
      <c r="F660" s="27"/>
      <c r="G660" s="49"/>
      <c r="H660" s="28"/>
      <c r="I660" s="28"/>
      <c r="J660" s="28"/>
      <c r="K660" s="28"/>
      <c r="L660" s="28"/>
      <c r="M660" s="27"/>
      <c r="N660" s="50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12.75" customHeight="1">
      <c r="A661" s="28"/>
      <c r="B661" s="27"/>
      <c r="C661" s="27"/>
      <c r="D661" s="27"/>
      <c r="E661" s="27"/>
      <c r="F661" s="27"/>
      <c r="G661" s="49"/>
      <c r="H661" s="28"/>
      <c r="I661" s="28"/>
      <c r="J661" s="28"/>
      <c r="K661" s="28"/>
      <c r="L661" s="28"/>
      <c r="M661" s="27"/>
      <c r="N661" s="50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12.75" customHeight="1">
      <c r="A662" s="28"/>
      <c r="B662" s="27"/>
      <c r="C662" s="27"/>
      <c r="D662" s="27"/>
      <c r="E662" s="27"/>
      <c r="F662" s="27"/>
      <c r="G662" s="49"/>
      <c r="H662" s="28"/>
      <c r="I662" s="28"/>
      <c r="J662" s="28"/>
      <c r="K662" s="28"/>
      <c r="L662" s="28"/>
      <c r="M662" s="27"/>
      <c r="N662" s="50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12.75" customHeight="1">
      <c r="A663" s="28"/>
      <c r="B663" s="27"/>
      <c r="C663" s="27"/>
      <c r="D663" s="27"/>
      <c r="E663" s="27"/>
      <c r="F663" s="27"/>
      <c r="G663" s="49"/>
      <c r="H663" s="28"/>
      <c r="I663" s="28"/>
      <c r="J663" s="28"/>
      <c r="K663" s="28"/>
      <c r="L663" s="28"/>
      <c r="M663" s="27"/>
      <c r="N663" s="50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12.75" customHeight="1">
      <c r="A664" s="28"/>
      <c r="B664" s="27"/>
      <c r="C664" s="27"/>
      <c r="D664" s="27"/>
      <c r="E664" s="27"/>
      <c r="F664" s="27"/>
      <c r="G664" s="49"/>
      <c r="H664" s="28"/>
      <c r="I664" s="28"/>
      <c r="J664" s="28"/>
      <c r="K664" s="28"/>
      <c r="L664" s="28"/>
      <c r="M664" s="27"/>
      <c r="N664" s="50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12.75" customHeight="1">
      <c r="A665" s="28"/>
      <c r="B665" s="27"/>
      <c r="C665" s="27"/>
      <c r="D665" s="27"/>
      <c r="E665" s="27"/>
      <c r="F665" s="27"/>
      <c r="G665" s="49"/>
      <c r="H665" s="28"/>
      <c r="I665" s="28"/>
      <c r="J665" s="28"/>
      <c r="K665" s="28"/>
      <c r="L665" s="28"/>
      <c r="M665" s="27"/>
      <c r="N665" s="50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12.75" customHeight="1">
      <c r="A666" s="28"/>
      <c r="B666" s="27"/>
      <c r="C666" s="27"/>
      <c r="D666" s="27"/>
      <c r="E666" s="27"/>
      <c r="F666" s="27"/>
      <c r="G666" s="49"/>
      <c r="H666" s="28"/>
      <c r="I666" s="28"/>
      <c r="J666" s="28"/>
      <c r="K666" s="28"/>
      <c r="L666" s="28"/>
      <c r="M666" s="27"/>
      <c r="N666" s="50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12.75" customHeight="1">
      <c r="A667" s="28"/>
      <c r="B667" s="27"/>
      <c r="C667" s="27"/>
      <c r="D667" s="27"/>
      <c r="E667" s="27"/>
      <c r="F667" s="27"/>
      <c r="G667" s="49"/>
      <c r="H667" s="28"/>
      <c r="I667" s="28"/>
      <c r="J667" s="28"/>
      <c r="K667" s="28"/>
      <c r="L667" s="28"/>
      <c r="M667" s="27"/>
      <c r="N667" s="50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12.75" customHeight="1">
      <c r="A668" s="28"/>
      <c r="B668" s="27"/>
      <c r="C668" s="27"/>
      <c r="D668" s="27"/>
      <c r="E668" s="27"/>
      <c r="F668" s="27"/>
      <c r="G668" s="49"/>
      <c r="H668" s="28"/>
      <c r="I668" s="28"/>
      <c r="J668" s="28"/>
      <c r="K668" s="28"/>
      <c r="L668" s="28"/>
      <c r="M668" s="27"/>
      <c r="N668" s="50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12.75" customHeight="1">
      <c r="A669" s="28"/>
      <c r="B669" s="27"/>
      <c r="C669" s="27"/>
      <c r="D669" s="27"/>
      <c r="E669" s="27"/>
      <c r="F669" s="27"/>
      <c r="G669" s="49"/>
      <c r="H669" s="28"/>
      <c r="I669" s="28"/>
      <c r="J669" s="28"/>
      <c r="K669" s="28"/>
      <c r="L669" s="28"/>
      <c r="M669" s="27"/>
      <c r="N669" s="50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12.75" customHeight="1">
      <c r="A670" s="28"/>
      <c r="B670" s="27"/>
      <c r="C670" s="27"/>
      <c r="D670" s="27"/>
      <c r="E670" s="27"/>
      <c r="F670" s="27"/>
      <c r="G670" s="49"/>
      <c r="H670" s="28"/>
      <c r="I670" s="28"/>
      <c r="J670" s="28"/>
      <c r="K670" s="28"/>
      <c r="L670" s="28"/>
      <c r="M670" s="27"/>
      <c r="N670" s="50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12.75" customHeight="1">
      <c r="A671" s="28"/>
      <c r="B671" s="27"/>
      <c r="C671" s="27"/>
      <c r="D671" s="27"/>
      <c r="E671" s="27"/>
      <c r="F671" s="27"/>
      <c r="G671" s="49"/>
      <c r="H671" s="28"/>
      <c r="I671" s="28"/>
      <c r="J671" s="28"/>
      <c r="K671" s="28"/>
      <c r="L671" s="28"/>
      <c r="M671" s="27"/>
      <c r="N671" s="50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12.75" customHeight="1">
      <c r="A672" s="28"/>
      <c r="B672" s="27"/>
      <c r="C672" s="27"/>
      <c r="D672" s="27"/>
      <c r="E672" s="27"/>
      <c r="F672" s="27"/>
      <c r="G672" s="49"/>
      <c r="H672" s="28"/>
      <c r="I672" s="28"/>
      <c r="J672" s="28"/>
      <c r="K672" s="28"/>
      <c r="L672" s="28"/>
      <c r="M672" s="27"/>
      <c r="N672" s="50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12.75" customHeight="1">
      <c r="A673" s="28"/>
      <c r="B673" s="27"/>
      <c r="C673" s="27"/>
      <c r="D673" s="27"/>
      <c r="E673" s="27"/>
      <c r="F673" s="27"/>
      <c r="G673" s="49"/>
      <c r="H673" s="28"/>
      <c r="I673" s="28"/>
      <c r="J673" s="28"/>
      <c r="K673" s="28"/>
      <c r="L673" s="28"/>
      <c r="M673" s="27"/>
      <c r="N673" s="50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12.75" customHeight="1">
      <c r="A674" s="28"/>
      <c r="B674" s="27"/>
      <c r="C674" s="27"/>
      <c r="D674" s="27"/>
      <c r="E674" s="27"/>
      <c r="F674" s="27"/>
      <c r="G674" s="49"/>
      <c r="H674" s="28"/>
      <c r="I674" s="28"/>
      <c r="J674" s="28"/>
      <c r="K674" s="28"/>
      <c r="L674" s="28"/>
      <c r="M674" s="27"/>
      <c r="N674" s="50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12.75" customHeight="1">
      <c r="A675" s="28"/>
      <c r="B675" s="27"/>
      <c r="C675" s="27"/>
      <c r="D675" s="27"/>
      <c r="E675" s="27"/>
      <c r="F675" s="27"/>
      <c r="G675" s="49"/>
      <c r="H675" s="28"/>
      <c r="I675" s="28"/>
      <c r="J675" s="28"/>
      <c r="K675" s="28"/>
      <c r="L675" s="28"/>
      <c r="M675" s="27"/>
      <c r="N675" s="50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12.75" customHeight="1">
      <c r="A676" s="28"/>
      <c r="B676" s="27"/>
      <c r="C676" s="27"/>
      <c r="D676" s="27"/>
      <c r="E676" s="27"/>
      <c r="F676" s="27"/>
      <c r="G676" s="49"/>
      <c r="H676" s="28"/>
      <c r="I676" s="28"/>
      <c r="J676" s="28"/>
      <c r="K676" s="28"/>
      <c r="L676" s="28"/>
      <c r="M676" s="27"/>
      <c r="N676" s="50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12.75" customHeight="1">
      <c r="A677" s="28"/>
      <c r="B677" s="27"/>
      <c r="C677" s="27"/>
      <c r="D677" s="27"/>
      <c r="E677" s="27"/>
      <c r="F677" s="27"/>
      <c r="G677" s="49"/>
      <c r="H677" s="28"/>
      <c r="I677" s="28"/>
      <c r="J677" s="28"/>
      <c r="K677" s="28"/>
      <c r="L677" s="28"/>
      <c r="M677" s="27"/>
      <c r="N677" s="50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12.75" customHeight="1">
      <c r="A678" s="28"/>
      <c r="B678" s="27"/>
      <c r="C678" s="27"/>
      <c r="D678" s="27"/>
      <c r="E678" s="27"/>
      <c r="F678" s="27"/>
      <c r="G678" s="49"/>
      <c r="H678" s="28"/>
      <c r="I678" s="28"/>
      <c r="J678" s="28"/>
      <c r="K678" s="28"/>
      <c r="L678" s="28"/>
      <c r="M678" s="27"/>
      <c r="N678" s="50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12.75" customHeight="1">
      <c r="A679" s="28"/>
      <c r="B679" s="27"/>
      <c r="C679" s="27"/>
      <c r="D679" s="27"/>
      <c r="E679" s="27"/>
      <c r="F679" s="27"/>
      <c r="G679" s="49"/>
      <c r="H679" s="28"/>
      <c r="I679" s="28"/>
      <c r="J679" s="28"/>
      <c r="K679" s="28"/>
      <c r="L679" s="28"/>
      <c r="M679" s="27"/>
      <c r="N679" s="50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12.75" customHeight="1">
      <c r="A680" s="28"/>
      <c r="B680" s="27"/>
      <c r="C680" s="27"/>
      <c r="D680" s="27"/>
      <c r="E680" s="27"/>
      <c r="F680" s="27"/>
      <c r="G680" s="49"/>
      <c r="H680" s="28"/>
      <c r="I680" s="28"/>
      <c r="J680" s="28"/>
      <c r="K680" s="28"/>
      <c r="L680" s="28"/>
      <c r="M680" s="27"/>
      <c r="N680" s="50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12.75" customHeight="1">
      <c r="A681" s="28"/>
      <c r="B681" s="27"/>
      <c r="C681" s="27"/>
      <c r="D681" s="27"/>
      <c r="E681" s="27"/>
      <c r="F681" s="27"/>
      <c r="G681" s="49"/>
      <c r="H681" s="28"/>
      <c r="I681" s="28"/>
      <c r="J681" s="28"/>
      <c r="K681" s="28"/>
      <c r="L681" s="28"/>
      <c r="M681" s="27"/>
      <c r="N681" s="50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12.75" customHeight="1">
      <c r="A682" s="28"/>
      <c r="B682" s="27"/>
      <c r="C682" s="27"/>
      <c r="D682" s="27"/>
      <c r="E682" s="27"/>
      <c r="F682" s="27"/>
      <c r="G682" s="49"/>
      <c r="H682" s="28"/>
      <c r="I682" s="28"/>
      <c r="J682" s="28"/>
      <c r="K682" s="28"/>
      <c r="L682" s="28"/>
      <c r="M682" s="27"/>
      <c r="N682" s="50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12.75" customHeight="1">
      <c r="A683" s="28"/>
      <c r="B683" s="27"/>
      <c r="C683" s="27"/>
      <c r="D683" s="27"/>
      <c r="E683" s="27"/>
      <c r="F683" s="27"/>
      <c r="G683" s="49"/>
      <c r="H683" s="28"/>
      <c r="I683" s="28"/>
      <c r="J683" s="28"/>
      <c r="K683" s="28"/>
      <c r="L683" s="28"/>
      <c r="M683" s="27"/>
      <c r="N683" s="50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12.75" customHeight="1">
      <c r="A684" s="28"/>
      <c r="B684" s="27"/>
      <c r="C684" s="27"/>
      <c r="D684" s="27"/>
      <c r="E684" s="27"/>
      <c r="F684" s="27"/>
      <c r="G684" s="49"/>
      <c r="H684" s="28"/>
      <c r="I684" s="28"/>
      <c r="J684" s="28"/>
      <c r="K684" s="28"/>
      <c r="L684" s="28"/>
      <c r="M684" s="27"/>
      <c r="N684" s="50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12.75" customHeight="1">
      <c r="A685" s="28"/>
      <c r="B685" s="27"/>
      <c r="C685" s="27"/>
      <c r="D685" s="27"/>
      <c r="E685" s="27"/>
      <c r="F685" s="27"/>
      <c r="G685" s="49"/>
      <c r="H685" s="28"/>
      <c r="I685" s="28"/>
      <c r="J685" s="28"/>
      <c r="K685" s="28"/>
      <c r="L685" s="28"/>
      <c r="M685" s="27"/>
      <c r="N685" s="50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12.75" customHeight="1">
      <c r="A686" s="28"/>
      <c r="B686" s="27"/>
      <c r="C686" s="27"/>
      <c r="D686" s="27"/>
      <c r="E686" s="27"/>
      <c r="F686" s="27"/>
      <c r="G686" s="49"/>
      <c r="H686" s="28"/>
      <c r="I686" s="28"/>
      <c r="J686" s="28"/>
      <c r="K686" s="28"/>
      <c r="L686" s="28"/>
      <c r="M686" s="27"/>
      <c r="N686" s="50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12.75" customHeight="1">
      <c r="A687" s="28"/>
      <c r="B687" s="27"/>
      <c r="C687" s="27"/>
      <c r="D687" s="27"/>
      <c r="E687" s="27"/>
      <c r="F687" s="27"/>
      <c r="G687" s="49"/>
      <c r="H687" s="28"/>
      <c r="I687" s="28"/>
      <c r="J687" s="28"/>
      <c r="K687" s="28"/>
      <c r="L687" s="28"/>
      <c r="M687" s="27"/>
      <c r="N687" s="50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12.75" customHeight="1">
      <c r="A688" s="28"/>
      <c r="B688" s="27"/>
      <c r="C688" s="27"/>
      <c r="D688" s="27"/>
      <c r="E688" s="27"/>
      <c r="F688" s="27"/>
      <c r="G688" s="49"/>
      <c r="H688" s="28"/>
      <c r="I688" s="28"/>
      <c r="J688" s="28"/>
      <c r="K688" s="28"/>
      <c r="L688" s="28"/>
      <c r="M688" s="27"/>
      <c r="N688" s="50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12.75" customHeight="1">
      <c r="A689" s="28"/>
      <c r="B689" s="27"/>
      <c r="C689" s="27"/>
      <c r="D689" s="27"/>
      <c r="E689" s="27"/>
      <c r="F689" s="27"/>
      <c r="G689" s="49"/>
      <c r="H689" s="28"/>
      <c r="I689" s="28"/>
      <c r="J689" s="28"/>
      <c r="K689" s="28"/>
      <c r="L689" s="28"/>
      <c r="M689" s="27"/>
      <c r="N689" s="50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12.75" customHeight="1">
      <c r="A690" s="28"/>
      <c r="B690" s="27"/>
      <c r="C690" s="27"/>
      <c r="D690" s="27"/>
      <c r="E690" s="27"/>
      <c r="F690" s="27"/>
      <c r="G690" s="49"/>
      <c r="H690" s="28"/>
      <c r="I690" s="28"/>
      <c r="J690" s="28"/>
      <c r="K690" s="28"/>
      <c r="L690" s="28"/>
      <c r="M690" s="27"/>
      <c r="N690" s="50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12.75" customHeight="1">
      <c r="A691" s="28"/>
      <c r="B691" s="27"/>
      <c r="C691" s="27"/>
      <c r="D691" s="27"/>
      <c r="E691" s="27"/>
      <c r="F691" s="27"/>
      <c r="G691" s="49"/>
      <c r="H691" s="28"/>
      <c r="I691" s="28"/>
      <c r="J691" s="28"/>
      <c r="K691" s="28"/>
      <c r="L691" s="28"/>
      <c r="M691" s="27"/>
      <c r="N691" s="50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12.75" customHeight="1">
      <c r="A692" s="28"/>
      <c r="B692" s="27"/>
      <c r="C692" s="27"/>
      <c r="D692" s="27"/>
      <c r="E692" s="27"/>
      <c r="F692" s="27"/>
      <c r="G692" s="49"/>
      <c r="H692" s="28"/>
      <c r="I692" s="28"/>
      <c r="J692" s="28"/>
      <c r="K692" s="28"/>
      <c r="L692" s="28"/>
      <c r="M692" s="27"/>
      <c r="N692" s="50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12.75" customHeight="1">
      <c r="A693" s="28"/>
      <c r="B693" s="27"/>
      <c r="C693" s="27"/>
      <c r="D693" s="27"/>
      <c r="E693" s="27"/>
      <c r="F693" s="27"/>
      <c r="G693" s="49"/>
      <c r="H693" s="28"/>
      <c r="I693" s="28"/>
      <c r="J693" s="28"/>
      <c r="K693" s="28"/>
      <c r="L693" s="28"/>
      <c r="M693" s="27"/>
      <c r="N693" s="50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12.75" customHeight="1">
      <c r="A694" s="28"/>
      <c r="B694" s="27"/>
      <c r="C694" s="27"/>
      <c r="D694" s="27"/>
      <c r="E694" s="27"/>
      <c r="F694" s="27"/>
      <c r="G694" s="49"/>
      <c r="H694" s="28"/>
      <c r="I694" s="28"/>
      <c r="J694" s="28"/>
      <c r="K694" s="28"/>
      <c r="L694" s="28"/>
      <c r="M694" s="27"/>
      <c r="N694" s="50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12.75" customHeight="1">
      <c r="A695" s="28"/>
      <c r="B695" s="27"/>
      <c r="C695" s="27"/>
      <c r="D695" s="27"/>
      <c r="E695" s="27"/>
      <c r="F695" s="27"/>
      <c r="G695" s="49"/>
      <c r="H695" s="28"/>
      <c r="I695" s="28"/>
      <c r="J695" s="28"/>
      <c r="K695" s="28"/>
      <c r="L695" s="28"/>
      <c r="M695" s="27"/>
      <c r="N695" s="50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12.75" customHeight="1">
      <c r="A696" s="28"/>
      <c r="B696" s="27"/>
      <c r="C696" s="27"/>
      <c r="D696" s="27"/>
      <c r="E696" s="27"/>
      <c r="F696" s="27"/>
      <c r="G696" s="49"/>
      <c r="H696" s="28"/>
      <c r="I696" s="28"/>
      <c r="J696" s="28"/>
      <c r="K696" s="28"/>
      <c r="L696" s="28"/>
      <c r="M696" s="27"/>
      <c r="N696" s="50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12.75" customHeight="1">
      <c r="A697" s="28"/>
      <c r="B697" s="27"/>
      <c r="C697" s="27"/>
      <c r="D697" s="27"/>
      <c r="E697" s="27"/>
      <c r="F697" s="27"/>
      <c r="G697" s="49"/>
      <c r="H697" s="28"/>
      <c r="I697" s="28"/>
      <c r="J697" s="28"/>
      <c r="K697" s="28"/>
      <c r="L697" s="28"/>
      <c r="M697" s="27"/>
      <c r="N697" s="50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12.75" customHeight="1">
      <c r="A698" s="28"/>
      <c r="B698" s="27"/>
      <c r="C698" s="27"/>
      <c r="D698" s="27"/>
      <c r="E698" s="27"/>
      <c r="F698" s="27"/>
      <c r="G698" s="49"/>
      <c r="H698" s="28"/>
      <c r="I698" s="28"/>
      <c r="J698" s="28"/>
      <c r="K698" s="28"/>
      <c r="L698" s="28"/>
      <c r="M698" s="27"/>
      <c r="N698" s="50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12.75" customHeight="1">
      <c r="A699" s="28"/>
      <c r="B699" s="27"/>
      <c r="C699" s="27"/>
      <c r="D699" s="27"/>
      <c r="E699" s="27"/>
      <c r="F699" s="27"/>
      <c r="G699" s="49"/>
      <c r="H699" s="28"/>
      <c r="I699" s="28"/>
      <c r="J699" s="28"/>
      <c r="K699" s="28"/>
      <c r="L699" s="28"/>
      <c r="M699" s="27"/>
      <c r="N699" s="50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12.75" customHeight="1">
      <c r="A700" s="28"/>
      <c r="B700" s="27"/>
      <c r="C700" s="27"/>
      <c r="D700" s="27"/>
      <c r="E700" s="27"/>
      <c r="F700" s="27"/>
      <c r="G700" s="49"/>
      <c r="H700" s="28"/>
      <c r="I700" s="28"/>
      <c r="J700" s="28"/>
      <c r="K700" s="28"/>
      <c r="L700" s="28"/>
      <c r="M700" s="27"/>
      <c r="N700" s="50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12.75" customHeight="1">
      <c r="A701" s="28"/>
      <c r="B701" s="27"/>
      <c r="C701" s="27"/>
      <c r="D701" s="27"/>
      <c r="E701" s="27"/>
      <c r="F701" s="27"/>
      <c r="G701" s="49"/>
      <c r="H701" s="28"/>
      <c r="I701" s="28"/>
      <c r="J701" s="28"/>
      <c r="K701" s="28"/>
      <c r="L701" s="28"/>
      <c r="M701" s="27"/>
      <c r="N701" s="50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12.75" customHeight="1">
      <c r="A702" s="28"/>
      <c r="B702" s="27"/>
      <c r="C702" s="27"/>
      <c r="D702" s="27"/>
      <c r="E702" s="27"/>
      <c r="F702" s="27"/>
      <c r="G702" s="49"/>
      <c r="H702" s="28"/>
      <c r="I702" s="28"/>
      <c r="J702" s="28"/>
      <c r="K702" s="28"/>
      <c r="L702" s="28"/>
      <c r="M702" s="27"/>
      <c r="N702" s="50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12.75" customHeight="1">
      <c r="A703" s="28"/>
      <c r="B703" s="27"/>
      <c r="C703" s="27"/>
      <c r="D703" s="27"/>
      <c r="E703" s="27"/>
      <c r="F703" s="27"/>
      <c r="G703" s="49"/>
      <c r="H703" s="28"/>
      <c r="I703" s="28"/>
      <c r="J703" s="28"/>
      <c r="K703" s="28"/>
      <c r="L703" s="28"/>
      <c r="M703" s="27"/>
      <c r="N703" s="50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12.75" customHeight="1">
      <c r="A704" s="28"/>
      <c r="B704" s="27"/>
      <c r="C704" s="27"/>
      <c r="D704" s="27"/>
      <c r="E704" s="27"/>
      <c r="F704" s="27"/>
      <c r="G704" s="49"/>
      <c r="H704" s="28"/>
      <c r="I704" s="28"/>
      <c r="J704" s="28"/>
      <c r="K704" s="28"/>
      <c r="L704" s="28"/>
      <c r="M704" s="27"/>
      <c r="N704" s="50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12.75" customHeight="1">
      <c r="A705" s="28"/>
      <c r="B705" s="27"/>
      <c r="C705" s="27"/>
      <c r="D705" s="27"/>
      <c r="E705" s="27"/>
      <c r="F705" s="27"/>
      <c r="G705" s="49"/>
      <c r="H705" s="28"/>
      <c r="I705" s="28"/>
      <c r="J705" s="28"/>
      <c r="K705" s="28"/>
      <c r="L705" s="28"/>
      <c r="M705" s="27"/>
      <c r="N705" s="50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12.75" customHeight="1">
      <c r="A706" s="28"/>
      <c r="B706" s="27"/>
      <c r="C706" s="27"/>
      <c r="D706" s="27"/>
      <c r="E706" s="27"/>
      <c r="F706" s="27"/>
      <c r="G706" s="49"/>
      <c r="H706" s="28"/>
      <c r="I706" s="28"/>
      <c r="J706" s="28"/>
      <c r="K706" s="28"/>
      <c r="L706" s="28"/>
      <c r="M706" s="27"/>
      <c r="N706" s="50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12.75" customHeight="1">
      <c r="A707" s="28"/>
      <c r="B707" s="27"/>
      <c r="C707" s="27"/>
      <c r="D707" s="27"/>
      <c r="E707" s="27"/>
      <c r="F707" s="27"/>
      <c r="G707" s="49"/>
      <c r="H707" s="28"/>
      <c r="I707" s="28"/>
      <c r="J707" s="28"/>
      <c r="K707" s="28"/>
      <c r="L707" s="28"/>
      <c r="M707" s="27"/>
      <c r="N707" s="50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12.75" customHeight="1">
      <c r="A708" s="28"/>
      <c r="B708" s="27"/>
      <c r="C708" s="27"/>
      <c r="D708" s="27"/>
      <c r="E708" s="27"/>
      <c r="F708" s="27"/>
      <c r="G708" s="49"/>
      <c r="H708" s="28"/>
      <c r="I708" s="28"/>
      <c r="J708" s="28"/>
      <c r="K708" s="28"/>
      <c r="L708" s="28"/>
      <c r="M708" s="27"/>
      <c r="N708" s="50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12.75" customHeight="1">
      <c r="A709" s="28"/>
      <c r="B709" s="27"/>
      <c r="C709" s="27"/>
      <c r="D709" s="27"/>
      <c r="E709" s="27"/>
      <c r="F709" s="27"/>
      <c r="G709" s="49"/>
      <c r="H709" s="28"/>
      <c r="I709" s="28"/>
      <c r="J709" s="28"/>
      <c r="K709" s="28"/>
      <c r="L709" s="28"/>
      <c r="M709" s="27"/>
      <c r="N709" s="50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12.75" customHeight="1">
      <c r="A710" s="28"/>
      <c r="B710" s="27"/>
      <c r="C710" s="27"/>
      <c r="D710" s="27"/>
      <c r="E710" s="27"/>
      <c r="F710" s="27"/>
      <c r="G710" s="49"/>
      <c r="H710" s="28"/>
      <c r="I710" s="28"/>
      <c r="J710" s="28"/>
      <c r="K710" s="28"/>
      <c r="L710" s="28"/>
      <c r="M710" s="27"/>
      <c r="N710" s="50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12.75" customHeight="1">
      <c r="A711" s="28"/>
      <c r="B711" s="27"/>
      <c r="C711" s="27"/>
      <c r="D711" s="27"/>
      <c r="E711" s="27"/>
      <c r="F711" s="27"/>
      <c r="G711" s="49"/>
      <c r="H711" s="28"/>
      <c r="I711" s="28"/>
      <c r="J711" s="28"/>
      <c r="K711" s="28"/>
      <c r="L711" s="28"/>
      <c r="M711" s="27"/>
      <c r="N711" s="50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12.75" customHeight="1">
      <c r="A712" s="28"/>
      <c r="B712" s="27"/>
      <c r="C712" s="27"/>
      <c r="D712" s="27"/>
      <c r="E712" s="27"/>
      <c r="F712" s="27"/>
      <c r="G712" s="49"/>
      <c r="H712" s="28"/>
      <c r="I712" s="28"/>
      <c r="J712" s="28"/>
      <c r="K712" s="28"/>
      <c r="L712" s="28"/>
      <c r="M712" s="27"/>
      <c r="N712" s="50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12.75" customHeight="1">
      <c r="A713" s="28"/>
      <c r="B713" s="27"/>
      <c r="C713" s="27"/>
      <c r="D713" s="27"/>
      <c r="E713" s="27"/>
      <c r="F713" s="27"/>
      <c r="G713" s="49"/>
      <c r="H713" s="28"/>
      <c r="I713" s="28"/>
      <c r="J713" s="28"/>
      <c r="K713" s="28"/>
      <c r="L713" s="28"/>
      <c r="M713" s="27"/>
      <c r="N713" s="50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12.75" customHeight="1">
      <c r="A714" s="28"/>
      <c r="B714" s="27"/>
      <c r="C714" s="27"/>
      <c r="D714" s="27"/>
      <c r="E714" s="27"/>
      <c r="F714" s="27"/>
      <c r="G714" s="49"/>
      <c r="H714" s="28"/>
      <c r="I714" s="28"/>
      <c r="J714" s="28"/>
      <c r="K714" s="28"/>
      <c r="L714" s="28"/>
      <c r="M714" s="27"/>
      <c r="N714" s="50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12.75" customHeight="1">
      <c r="A715" s="28"/>
      <c r="B715" s="27"/>
      <c r="C715" s="27"/>
      <c r="D715" s="27"/>
      <c r="E715" s="27"/>
      <c r="F715" s="27"/>
      <c r="G715" s="49"/>
      <c r="H715" s="28"/>
      <c r="I715" s="28"/>
      <c r="J715" s="28"/>
      <c r="K715" s="28"/>
      <c r="L715" s="28"/>
      <c r="M715" s="27"/>
      <c r="N715" s="50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12.75" customHeight="1">
      <c r="A716" s="28"/>
      <c r="B716" s="27"/>
      <c r="C716" s="27"/>
      <c r="D716" s="27"/>
      <c r="E716" s="27"/>
      <c r="F716" s="27"/>
      <c r="G716" s="49"/>
      <c r="H716" s="28"/>
      <c r="I716" s="28"/>
      <c r="J716" s="28"/>
      <c r="K716" s="28"/>
      <c r="L716" s="28"/>
      <c r="M716" s="27"/>
      <c r="N716" s="50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12.75" customHeight="1">
      <c r="A717" s="28"/>
      <c r="B717" s="27"/>
      <c r="C717" s="27"/>
      <c r="D717" s="27"/>
      <c r="E717" s="27"/>
      <c r="F717" s="27"/>
      <c r="G717" s="49"/>
      <c r="H717" s="28"/>
      <c r="I717" s="28"/>
      <c r="J717" s="28"/>
      <c r="K717" s="28"/>
      <c r="L717" s="28"/>
      <c r="M717" s="27"/>
      <c r="N717" s="50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12.75" customHeight="1">
      <c r="A718" s="28"/>
      <c r="B718" s="27"/>
      <c r="C718" s="27"/>
      <c r="D718" s="27"/>
      <c r="E718" s="27"/>
      <c r="F718" s="27"/>
      <c r="G718" s="49"/>
      <c r="H718" s="28"/>
      <c r="I718" s="28"/>
      <c r="J718" s="28"/>
      <c r="K718" s="28"/>
      <c r="L718" s="28"/>
      <c r="M718" s="27"/>
      <c r="N718" s="50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12.75" customHeight="1">
      <c r="A719" s="28"/>
      <c r="B719" s="27"/>
      <c r="C719" s="27"/>
      <c r="D719" s="27"/>
      <c r="E719" s="27"/>
      <c r="F719" s="27"/>
      <c r="G719" s="49"/>
      <c r="H719" s="28"/>
      <c r="I719" s="28"/>
      <c r="J719" s="28"/>
      <c r="K719" s="28"/>
      <c r="L719" s="28"/>
      <c r="M719" s="27"/>
      <c r="N719" s="50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12.75" customHeight="1">
      <c r="A720" s="28"/>
      <c r="B720" s="27"/>
      <c r="C720" s="27"/>
      <c r="D720" s="27"/>
      <c r="E720" s="27"/>
      <c r="F720" s="27"/>
      <c r="G720" s="49"/>
      <c r="H720" s="28"/>
      <c r="I720" s="28"/>
      <c r="J720" s="28"/>
      <c r="K720" s="28"/>
      <c r="L720" s="28"/>
      <c r="M720" s="27"/>
      <c r="N720" s="50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12.75" customHeight="1">
      <c r="A721" s="28"/>
      <c r="B721" s="27"/>
      <c r="C721" s="27"/>
      <c r="D721" s="27"/>
      <c r="E721" s="27"/>
      <c r="F721" s="27"/>
      <c r="G721" s="49"/>
      <c r="H721" s="28"/>
      <c r="I721" s="28"/>
      <c r="J721" s="28"/>
      <c r="K721" s="28"/>
      <c r="L721" s="28"/>
      <c r="M721" s="27"/>
      <c r="N721" s="50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12.75" customHeight="1">
      <c r="A722" s="28"/>
      <c r="B722" s="27"/>
      <c r="C722" s="27"/>
      <c r="D722" s="27"/>
      <c r="E722" s="27"/>
      <c r="F722" s="27"/>
      <c r="G722" s="49"/>
      <c r="H722" s="28"/>
      <c r="I722" s="28"/>
      <c r="J722" s="28"/>
      <c r="K722" s="28"/>
      <c r="L722" s="28"/>
      <c r="M722" s="27"/>
      <c r="N722" s="50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12.75" customHeight="1">
      <c r="A723" s="28"/>
      <c r="B723" s="27"/>
      <c r="C723" s="27"/>
      <c r="D723" s="27"/>
      <c r="E723" s="27"/>
      <c r="F723" s="27"/>
      <c r="G723" s="49"/>
      <c r="H723" s="28"/>
      <c r="I723" s="28"/>
      <c r="J723" s="28"/>
      <c r="K723" s="28"/>
      <c r="L723" s="28"/>
      <c r="M723" s="27"/>
      <c r="N723" s="50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12.75" customHeight="1">
      <c r="A724" s="28"/>
      <c r="B724" s="27"/>
      <c r="C724" s="27"/>
      <c r="D724" s="27"/>
      <c r="E724" s="27"/>
      <c r="F724" s="27"/>
      <c r="G724" s="49"/>
      <c r="H724" s="28"/>
      <c r="I724" s="28"/>
      <c r="J724" s="28"/>
      <c r="K724" s="28"/>
      <c r="L724" s="28"/>
      <c r="M724" s="27"/>
      <c r="N724" s="50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12.75" customHeight="1">
      <c r="A725" s="28"/>
      <c r="B725" s="27"/>
      <c r="C725" s="27"/>
      <c r="D725" s="27"/>
      <c r="E725" s="27"/>
      <c r="F725" s="27"/>
      <c r="G725" s="49"/>
      <c r="H725" s="28"/>
      <c r="I725" s="28"/>
      <c r="J725" s="28"/>
      <c r="K725" s="28"/>
      <c r="L725" s="28"/>
      <c r="M725" s="27"/>
      <c r="N725" s="50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12.75" customHeight="1">
      <c r="A726" s="28"/>
      <c r="B726" s="27"/>
      <c r="C726" s="27"/>
      <c r="D726" s="27"/>
      <c r="E726" s="27"/>
      <c r="F726" s="27"/>
      <c r="G726" s="49"/>
      <c r="H726" s="28"/>
      <c r="I726" s="28"/>
      <c r="J726" s="28"/>
      <c r="K726" s="28"/>
      <c r="L726" s="28"/>
      <c r="M726" s="27"/>
      <c r="N726" s="50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12.75" customHeight="1">
      <c r="A727" s="28"/>
      <c r="B727" s="27"/>
      <c r="C727" s="27"/>
      <c r="D727" s="27"/>
      <c r="E727" s="27"/>
      <c r="F727" s="27"/>
      <c r="G727" s="49"/>
      <c r="H727" s="28"/>
      <c r="I727" s="28"/>
      <c r="J727" s="28"/>
      <c r="K727" s="28"/>
      <c r="L727" s="28"/>
      <c r="M727" s="27"/>
      <c r="N727" s="50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12.75" customHeight="1">
      <c r="A728" s="28"/>
      <c r="B728" s="27"/>
      <c r="C728" s="27"/>
      <c r="D728" s="27"/>
      <c r="E728" s="27"/>
      <c r="F728" s="27"/>
      <c r="G728" s="49"/>
      <c r="H728" s="28"/>
      <c r="I728" s="28"/>
      <c r="J728" s="28"/>
      <c r="K728" s="28"/>
      <c r="L728" s="28"/>
      <c r="M728" s="27"/>
      <c r="N728" s="50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12.75" customHeight="1">
      <c r="A729" s="28"/>
      <c r="B729" s="27"/>
      <c r="C729" s="27"/>
      <c r="D729" s="27"/>
      <c r="E729" s="27"/>
      <c r="F729" s="27"/>
      <c r="G729" s="49"/>
      <c r="H729" s="28"/>
      <c r="I729" s="28"/>
      <c r="J729" s="28"/>
      <c r="K729" s="28"/>
      <c r="L729" s="28"/>
      <c r="M729" s="27"/>
      <c r="N729" s="50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12.75" customHeight="1">
      <c r="A730" s="28"/>
      <c r="B730" s="27"/>
      <c r="C730" s="27"/>
      <c r="D730" s="27"/>
      <c r="E730" s="27"/>
      <c r="F730" s="27"/>
      <c r="G730" s="49"/>
      <c r="H730" s="28"/>
      <c r="I730" s="28"/>
      <c r="J730" s="28"/>
      <c r="K730" s="28"/>
      <c r="L730" s="28"/>
      <c r="M730" s="27"/>
      <c r="N730" s="50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12.75" customHeight="1">
      <c r="A731" s="28"/>
      <c r="B731" s="27"/>
      <c r="C731" s="27"/>
      <c r="D731" s="27"/>
      <c r="E731" s="27"/>
      <c r="F731" s="27"/>
      <c r="G731" s="49"/>
      <c r="H731" s="28"/>
      <c r="I731" s="28"/>
      <c r="J731" s="28"/>
      <c r="K731" s="28"/>
      <c r="L731" s="28"/>
      <c r="M731" s="27"/>
      <c r="N731" s="50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12.75" customHeight="1">
      <c r="A732" s="28"/>
      <c r="B732" s="27"/>
      <c r="C732" s="27"/>
      <c r="D732" s="27"/>
      <c r="E732" s="27"/>
      <c r="F732" s="27"/>
      <c r="G732" s="49"/>
      <c r="H732" s="28"/>
      <c r="I732" s="28"/>
      <c r="J732" s="28"/>
      <c r="K732" s="28"/>
      <c r="L732" s="28"/>
      <c r="M732" s="27"/>
      <c r="N732" s="50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12.75" customHeight="1">
      <c r="A733" s="28"/>
      <c r="B733" s="27"/>
      <c r="C733" s="27"/>
      <c r="D733" s="27"/>
      <c r="E733" s="27"/>
      <c r="F733" s="27"/>
      <c r="G733" s="49"/>
      <c r="H733" s="28"/>
      <c r="I733" s="28"/>
      <c r="J733" s="28"/>
      <c r="K733" s="28"/>
      <c r="L733" s="28"/>
      <c r="M733" s="27"/>
      <c r="N733" s="50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12.75" customHeight="1">
      <c r="A734" s="28"/>
      <c r="B734" s="27"/>
      <c r="C734" s="27"/>
      <c r="D734" s="27"/>
      <c r="E734" s="27"/>
      <c r="F734" s="27"/>
      <c r="G734" s="49"/>
      <c r="H734" s="28"/>
      <c r="I734" s="28"/>
      <c r="J734" s="28"/>
      <c r="K734" s="28"/>
      <c r="L734" s="28"/>
      <c r="M734" s="27"/>
      <c r="N734" s="50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12.75" customHeight="1">
      <c r="A735" s="28"/>
      <c r="B735" s="27"/>
      <c r="C735" s="27"/>
      <c r="D735" s="27"/>
      <c r="E735" s="27"/>
      <c r="F735" s="27"/>
      <c r="G735" s="49"/>
      <c r="H735" s="28"/>
      <c r="I735" s="28"/>
      <c r="J735" s="28"/>
      <c r="K735" s="28"/>
      <c r="L735" s="28"/>
      <c r="M735" s="27"/>
      <c r="N735" s="50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12.75" customHeight="1">
      <c r="A736" s="28"/>
      <c r="B736" s="27"/>
      <c r="C736" s="27"/>
      <c r="D736" s="27"/>
      <c r="E736" s="27"/>
      <c r="F736" s="27"/>
      <c r="G736" s="49"/>
      <c r="H736" s="28"/>
      <c r="I736" s="28"/>
      <c r="J736" s="28"/>
      <c r="K736" s="28"/>
      <c r="L736" s="28"/>
      <c r="M736" s="27"/>
      <c r="N736" s="50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12.75" customHeight="1">
      <c r="A737" s="28"/>
      <c r="B737" s="27"/>
      <c r="C737" s="27"/>
      <c r="D737" s="27"/>
      <c r="E737" s="27"/>
      <c r="F737" s="27"/>
      <c r="G737" s="49"/>
      <c r="H737" s="28"/>
      <c r="I737" s="28"/>
      <c r="J737" s="28"/>
      <c r="K737" s="28"/>
      <c r="L737" s="28"/>
      <c r="M737" s="27"/>
      <c r="N737" s="50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12.75" customHeight="1">
      <c r="A738" s="28"/>
      <c r="B738" s="27"/>
      <c r="C738" s="27"/>
      <c r="D738" s="27"/>
      <c r="E738" s="27"/>
      <c r="F738" s="27"/>
      <c r="G738" s="49"/>
      <c r="H738" s="28"/>
      <c r="I738" s="28"/>
      <c r="J738" s="28"/>
      <c r="K738" s="28"/>
      <c r="L738" s="28"/>
      <c r="M738" s="27"/>
      <c r="N738" s="50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12.75" customHeight="1">
      <c r="A739" s="28"/>
      <c r="B739" s="27"/>
      <c r="C739" s="27"/>
      <c r="D739" s="27"/>
      <c r="E739" s="27"/>
      <c r="F739" s="27"/>
      <c r="G739" s="49"/>
      <c r="H739" s="28"/>
      <c r="I739" s="28"/>
      <c r="J739" s="28"/>
      <c r="K739" s="28"/>
      <c r="L739" s="28"/>
      <c r="M739" s="27"/>
      <c r="N739" s="50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12.75" customHeight="1">
      <c r="A740" s="28"/>
      <c r="B740" s="27"/>
      <c r="C740" s="27"/>
      <c r="D740" s="27"/>
      <c r="E740" s="27"/>
      <c r="F740" s="27"/>
      <c r="G740" s="49"/>
      <c r="H740" s="28"/>
      <c r="I740" s="28"/>
      <c r="J740" s="28"/>
      <c r="K740" s="28"/>
      <c r="L740" s="28"/>
      <c r="M740" s="27"/>
      <c r="N740" s="50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12.75" customHeight="1">
      <c r="A741" s="28"/>
      <c r="B741" s="27"/>
      <c r="C741" s="27"/>
      <c r="D741" s="27"/>
      <c r="E741" s="27"/>
      <c r="F741" s="27"/>
      <c r="G741" s="49"/>
      <c r="H741" s="28"/>
      <c r="I741" s="28"/>
      <c r="J741" s="28"/>
      <c r="K741" s="28"/>
      <c r="L741" s="28"/>
      <c r="M741" s="27"/>
      <c r="N741" s="50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12.75" customHeight="1">
      <c r="A742" s="28"/>
      <c r="B742" s="27"/>
      <c r="C742" s="27"/>
      <c r="D742" s="27"/>
      <c r="E742" s="27"/>
      <c r="F742" s="27"/>
      <c r="G742" s="49"/>
      <c r="H742" s="28"/>
      <c r="I742" s="28"/>
      <c r="J742" s="28"/>
      <c r="K742" s="28"/>
      <c r="L742" s="28"/>
      <c r="M742" s="27"/>
      <c r="N742" s="50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12.75" customHeight="1">
      <c r="A743" s="28"/>
      <c r="B743" s="27"/>
      <c r="C743" s="27"/>
      <c r="D743" s="27"/>
      <c r="E743" s="27"/>
      <c r="F743" s="27"/>
      <c r="G743" s="49"/>
      <c r="H743" s="28"/>
      <c r="I743" s="28"/>
      <c r="J743" s="28"/>
      <c r="K743" s="28"/>
      <c r="L743" s="28"/>
      <c r="M743" s="27"/>
      <c r="N743" s="50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12.75" customHeight="1">
      <c r="A744" s="28"/>
      <c r="B744" s="27"/>
      <c r="C744" s="27"/>
      <c r="D744" s="27"/>
      <c r="E744" s="27"/>
      <c r="F744" s="27"/>
      <c r="G744" s="49"/>
      <c r="H744" s="28"/>
      <c r="I744" s="28"/>
      <c r="J744" s="28"/>
      <c r="K744" s="28"/>
      <c r="L744" s="28"/>
      <c r="M744" s="27"/>
      <c r="N744" s="50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12.75" customHeight="1">
      <c r="A745" s="28"/>
      <c r="B745" s="27"/>
      <c r="C745" s="27"/>
      <c r="D745" s="27"/>
      <c r="E745" s="27"/>
      <c r="F745" s="27"/>
      <c r="G745" s="49"/>
      <c r="H745" s="28"/>
      <c r="I745" s="28"/>
      <c r="J745" s="28"/>
      <c r="K745" s="28"/>
      <c r="L745" s="28"/>
      <c r="M745" s="27"/>
      <c r="N745" s="50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12.75" customHeight="1">
      <c r="A746" s="28"/>
      <c r="B746" s="27"/>
      <c r="C746" s="27"/>
      <c r="D746" s="27"/>
      <c r="E746" s="27"/>
      <c r="F746" s="27"/>
      <c r="G746" s="49"/>
      <c r="H746" s="28"/>
      <c r="I746" s="28"/>
      <c r="J746" s="28"/>
      <c r="K746" s="28"/>
      <c r="L746" s="28"/>
      <c r="M746" s="27"/>
      <c r="N746" s="50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12.75" customHeight="1">
      <c r="A747" s="28"/>
      <c r="B747" s="27"/>
      <c r="C747" s="27"/>
      <c r="D747" s="27"/>
      <c r="E747" s="27"/>
      <c r="F747" s="27"/>
      <c r="G747" s="49"/>
      <c r="H747" s="28"/>
      <c r="I747" s="28"/>
      <c r="J747" s="28"/>
      <c r="K747" s="28"/>
      <c r="L747" s="28"/>
      <c r="M747" s="27"/>
      <c r="N747" s="50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12.75" customHeight="1">
      <c r="A748" s="28"/>
      <c r="B748" s="27"/>
      <c r="C748" s="27"/>
      <c r="D748" s="27"/>
      <c r="E748" s="27"/>
      <c r="F748" s="27"/>
      <c r="G748" s="49"/>
      <c r="H748" s="28"/>
      <c r="I748" s="28"/>
      <c r="J748" s="28"/>
      <c r="K748" s="28"/>
      <c r="L748" s="28"/>
      <c r="M748" s="27"/>
      <c r="N748" s="50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12.75" customHeight="1">
      <c r="A749" s="28"/>
      <c r="B749" s="27"/>
      <c r="C749" s="27"/>
      <c r="D749" s="27"/>
      <c r="E749" s="27"/>
      <c r="F749" s="27"/>
      <c r="G749" s="49"/>
      <c r="H749" s="28"/>
      <c r="I749" s="28"/>
      <c r="J749" s="28"/>
      <c r="K749" s="28"/>
      <c r="L749" s="28"/>
      <c r="M749" s="27"/>
      <c r="N749" s="50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12.75" customHeight="1">
      <c r="A750" s="28"/>
      <c r="B750" s="27"/>
      <c r="C750" s="27"/>
      <c r="D750" s="27"/>
      <c r="E750" s="27"/>
      <c r="F750" s="27"/>
      <c r="G750" s="49"/>
      <c r="H750" s="28"/>
      <c r="I750" s="28"/>
      <c r="J750" s="28"/>
      <c r="K750" s="28"/>
      <c r="L750" s="28"/>
      <c r="M750" s="27"/>
      <c r="N750" s="50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12.75" customHeight="1">
      <c r="A751" s="28"/>
      <c r="B751" s="27"/>
      <c r="C751" s="27"/>
      <c r="D751" s="27"/>
      <c r="E751" s="27"/>
      <c r="F751" s="27"/>
      <c r="G751" s="49"/>
      <c r="H751" s="28"/>
      <c r="I751" s="28"/>
      <c r="J751" s="28"/>
      <c r="K751" s="28"/>
      <c r="L751" s="28"/>
      <c r="M751" s="27"/>
      <c r="N751" s="50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12.75" customHeight="1">
      <c r="A752" s="28"/>
      <c r="B752" s="27"/>
      <c r="C752" s="27"/>
      <c r="D752" s="27"/>
      <c r="E752" s="27"/>
      <c r="F752" s="27"/>
      <c r="G752" s="49"/>
      <c r="H752" s="28"/>
      <c r="I752" s="28"/>
      <c r="J752" s="28"/>
      <c r="K752" s="28"/>
      <c r="L752" s="28"/>
      <c r="M752" s="27"/>
      <c r="N752" s="50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12.75" customHeight="1">
      <c r="A753" s="28"/>
      <c r="B753" s="27"/>
      <c r="C753" s="27"/>
      <c r="D753" s="27"/>
      <c r="E753" s="27"/>
      <c r="F753" s="27"/>
      <c r="G753" s="49"/>
      <c r="H753" s="28"/>
      <c r="I753" s="28"/>
      <c r="J753" s="28"/>
      <c r="K753" s="28"/>
      <c r="L753" s="28"/>
      <c r="M753" s="27"/>
      <c r="N753" s="50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12.75" customHeight="1">
      <c r="A754" s="28"/>
      <c r="B754" s="27"/>
      <c r="C754" s="27"/>
      <c r="D754" s="27"/>
      <c r="E754" s="27"/>
      <c r="F754" s="27"/>
      <c r="G754" s="49"/>
      <c r="H754" s="28"/>
      <c r="I754" s="28"/>
      <c r="J754" s="28"/>
      <c r="K754" s="28"/>
      <c r="L754" s="28"/>
      <c r="M754" s="27"/>
      <c r="N754" s="50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12.75" customHeight="1">
      <c r="A755" s="28"/>
      <c r="B755" s="27"/>
      <c r="C755" s="27"/>
      <c r="D755" s="27"/>
      <c r="E755" s="27"/>
      <c r="F755" s="27"/>
      <c r="G755" s="49"/>
      <c r="H755" s="28"/>
      <c r="I755" s="28"/>
      <c r="J755" s="28"/>
      <c r="K755" s="28"/>
      <c r="L755" s="28"/>
      <c r="M755" s="27"/>
      <c r="N755" s="50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12.75" customHeight="1">
      <c r="A756" s="28"/>
      <c r="B756" s="27"/>
      <c r="C756" s="27"/>
      <c r="D756" s="27"/>
      <c r="E756" s="27"/>
      <c r="F756" s="27"/>
      <c r="G756" s="49"/>
      <c r="H756" s="28"/>
      <c r="I756" s="28"/>
      <c r="J756" s="28"/>
      <c r="K756" s="28"/>
      <c r="L756" s="28"/>
      <c r="M756" s="27"/>
      <c r="N756" s="50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12.75" customHeight="1">
      <c r="A757" s="28"/>
      <c r="B757" s="27"/>
      <c r="C757" s="27"/>
      <c r="D757" s="27"/>
      <c r="E757" s="27"/>
      <c r="F757" s="27"/>
      <c r="G757" s="49"/>
      <c r="H757" s="28"/>
      <c r="I757" s="28"/>
      <c r="J757" s="28"/>
      <c r="K757" s="28"/>
      <c r="L757" s="28"/>
      <c r="M757" s="27"/>
      <c r="N757" s="50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12.75" customHeight="1">
      <c r="A758" s="28"/>
      <c r="B758" s="27"/>
      <c r="C758" s="27"/>
      <c r="D758" s="27"/>
      <c r="E758" s="27"/>
      <c r="F758" s="27"/>
      <c r="G758" s="49"/>
      <c r="H758" s="28"/>
      <c r="I758" s="28"/>
      <c r="J758" s="28"/>
      <c r="K758" s="28"/>
      <c r="L758" s="28"/>
      <c r="M758" s="27"/>
      <c r="N758" s="50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12.75" customHeight="1">
      <c r="A759" s="28"/>
      <c r="B759" s="27"/>
      <c r="C759" s="27"/>
      <c r="D759" s="27"/>
      <c r="E759" s="27"/>
      <c r="F759" s="27"/>
      <c r="G759" s="49"/>
      <c r="H759" s="28"/>
      <c r="I759" s="28"/>
      <c r="J759" s="28"/>
      <c r="K759" s="28"/>
      <c r="L759" s="28"/>
      <c r="M759" s="27"/>
      <c r="N759" s="50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12.75" customHeight="1">
      <c r="A760" s="28"/>
      <c r="B760" s="27"/>
      <c r="C760" s="27"/>
      <c r="D760" s="27"/>
      <c r="E760" s="27"/>
      <c r="F760" s="27"/>
      <c r="G760" s="49"/>
      <c r="H760" s="28"/>
      <c r="I760" s="28"/>
      <c r="J760" s="28"/>
      <c r="K760" s="28"/>
      <c r="L760" s="28"/>
      <c r="M760" s="27"/>
      <c r="N760" s="50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12.75" customHeight="1">
      <c r="A761" s="28"/>
      <c r="B761" s="27"/>
      <c r="C761" s="27"/>
      <c r="D761" s="27"/>
      <c r="E761" s="27"/>
      <c r="F761" s="27"/>
      <c r="G761" s="49"/>
      <c r="H761" s="28"/>
      <c r="I761" s="28"/>
      <c r="J761" s="28"/>
      <c r="K761" s="28"/>
      <c r="L761" s="28"/>
      <c r="M761" s="27"/>
      <c r="N761" s="50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12.75" customHeight="1">
      <c r="A762" s="28"/>
      <c r="B762" s="27"/>
      <c r="C762" s="27"/>
      <c r="D762" s="27"/>
      <c r="E762" s="27"/>
      <c r="F762" s="27"/>
      <c r="G762" s="49"/>
      <c r="H762" s="28"/>
      <c r="I762" s="28"/>
      <c r="J762" s="28"/>
      <c r="K762" s="28"/>
      <c r="L762" s="28"/>
      <c r="M762" s="27"/>
      <c r="N762" s="50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12.75" customHeight="1">
      <c r="A763" s="28"/>
      <c r="B763" s="27"/>
      <c r="C763" s="27"/>
      <c r="D763" s="27"/>
      <c r="E763" s="27"/>
      <c r="F763" s="27"/>
      <c r="G763" s="49"/>
      <c r="H763" s="28"/>
      <c r="I763" s="28"/>
      <c r="J763" s="28"/>
      <c r="K763" s="28"/>
      <c r="L763" s="28"/>
      <c r="M763" s="27"/>
      <c r="N763" s="50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12.75" customHeight="1">
      <c r="A764" s="28"/>
      <c r="B764" s="27"/>
      <c r="C764" s="27"/>
      <c r="D764" s="27"/>
      <c r="E764" s="27"/>
      <c r="F764" s="27"/>
      <c r="G764" s="49"/>
      <c r="H764" s="28"/>
      <c r="I764" s="28"/>
      <c r="J764" s="28"/>
      <c r="K764" s="28"/>
      <c r="L764" s="28"/>
      <c r="M764" s="27"/>
      <c r="N764" s="50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12.75" customHeight="1">
      <c r="A765" s="28"/>
      <c r="B765" s="27"/>
      <c r="C765" s="27"/>
      <c r="D765" s="27"/>
      <c r="E765" s="27"/>
      <c r="F765" s="27"/>
      <c r="G765" s="49"/>
      <c r="H765" s="28"/>
      <c r="I765" s="28"/>
      <c r="J765" s="28"/>
      <c r="K765" s="28"/>
      <c r="L765" s="28"/>
      <c r="M765" s="27"/>
      <c r="N765" s="50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12.75" customHeight="1">
      <c r="A766" s="28"/>
      <c r="B766" s="27"/>
      <c r="C766" s="27"/>
      <c r="D766" s="27"/>
      <c r="E766" s="27"/>
      <c r="F766" s="27"/>
      <c r="G766" s="49"/>
      <c r="H766" s="28"/>
      <c r="I766" s="28"/>
      <c r="J766" s="28"/>
      <c r="K766" s="28"/>
      <c r="L766" s="28"/>
      <c r="M766" s="27"/>
      <c r="N766" s="50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12.75" customHeight="1">
      <c r="A767" s="28"/>
      <c r="B767" s="27"/>
      <c r="C767" s="27"/>
      <c r="D767" s="27"/>
      <c r="E767" s="27"/>
      <c r="F767" s="27"/>
      <c r="G767" s="49"/>
      <c r="H767" s="28"/>
      <c r="I767" s="28"/>
      <c r="J767" s="28"/>
      <c r="K767" s="28"/>
      <c r="L767" s="28"/>
      <c r="M767" s="27"/>
      <c r="N767" s="50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12.75" customHeight="1">
      <c r="A768" s="28"/>
      <c r="B768" s="27"/>
      <c r="C768" s="27"/>
      <c r="D768" s="27"/>
      <c r="E768" s="27"/>
      <c r="F768" s="27"/>
      <c r="G768" s="49"/>
      <c r="H768" s="28"/>
      <c r="I768" s="28"/>
      <c r="J768" s="28"/>
      <c r="K768" s="28"/>
      <c r="L768" s="28"/>
      <c r="M768" s="27"/>
      <c r="N768" s="50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12.75" customHeight="1">
      <c r="A769" s="28"/>
      <c r="B769" s="27"/>
      <c r="C769" s="27"/>
      <c r="D769" s="27"/>
      <c r="E769" s="27"/>
      <c r="F769" s="27"/>
      <c r="G769" s="49"/>
      <c r="H769" s="28"/>
      <c r="I769" s="28"/>
      <c r="J769" s="28"/>
      <c r="K769" s="28"/>
      <c r="L769" s="28"/>
      <c r="M769" s="27"/>
      <c r="N769" s="50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12.75" customHeight="1">
      <c r="A770" s="28"/>
      <c r="B770" s="27"/>
      <c r="C770" s="27"/>
      <c r="D770" s="27"/>
      <c r="E770" s="27"/>
      <c r="F770" s="27"/>
      <c r="G770" s="49"/>
      <c r="H770" s="28"/>
      <c r="I770" s="28"/>
      <c r="J770" s="28"/>
      <c r="K770" s="28"/>
      <c r="L770" s="28"/>
      <c r="M770" s="27"/>
      <c r="N770" s="50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12.75" customHeight="1">
      <c r="A771" s="28"/>
      <c r="B771" s="27"/>
      <c r="C771" s="27"/>
      <c r="D771" s="27"/>
      <c r="E771" s="27"/>
      <c r="F771" s="27"/>
      <c r="G771" s="49"/>
      <c r="H771" s="28"/>
      <c r="I771" s="28"/>
      <c r="J771" s="28"/>
      <c r="K771" s="28"/>
      <c r="L771" s="28"/>
      <c r="M771" s="27"/>
      <c r="N771" s="50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12.75" customHeight="1">
      <c r="A772" s="28"/>
      <c r="B772" s="27"/>
      <c r="C772" s="27"/>
      <c r="D772" s="27"/>
      <c r="E772" s="27"/>
      <c r="F772" s="27"/>
      <c r="G772" s="49"/>
      <c r="H772" s="28"/>
      <c r="I772" s="28"/>
      <c r="J772" s="28"/>
      <c r="K772" s="28"/>
      <c r="L772" s="28"/>
      <c r="M772" s="27"/>
      <c r="N772" s="50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12.75" customHeight="1">
      <c r="A773" s="28"/>
      <c r="B773" s="27"/>
      <c r="C773" s="27"/>
      <c r="D773" s="27"/>
      <c r="E773" s="27"/>
      <c r="F773" s="27"/>
      <c r="G773" s="49"/>
      <c r="H773" s="28"/>
      <c r="I773" s="28"/>
      <c r="J773" s="28"/>
      <c r="K773" s="28"/>
      <c r="L773" s="28"/>
      <c r="M773" s="27"/>
      <c r="N773" s="50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12.75" customHeight="1">
      <c r="A774" s="28"/>
      <c r="B774" s="27"/>
      <c r="C774" s="27"/>
      <c r="D774" s="27"/>
      <c r="E774" s="27"/>
      <c r="F774" s="27"/>
      <c r="G774" s="49"/>
      <c r="H774" s="28"/>
      <c r="I774" s="28"/>
      <c r="J774" s="28"/>
      <c r="K774" s="28"/>
      <c r="L774" s="28"/>
      <c r="M774" s="27"/>
      <c r="N774" s="50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12.75" customHeight="1">
      <c r="A775" s="28"/>
      <c r="B775" s="27"/>
      <c r="C775" s="27"/>
      <c r="D775" s="27"/>
      <c r="E775" s="27"/>
      <c r="F775" s="27"/>
      <c r="G775" s="49"/>
      <c r="H775" s="28"/>
      <c r="I775" s="28"/>
      <c r="J775" s="28"/>
      <c r="K775" s="28"/>
      <c r="L775" s="28"/>
      <c r="M775" s="27"/>
      <c r="N775" s="50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12.75" customHeight="1">
      <c r="A776" s="28"/>
      <c r="B776" s="27"/>
      <c r="C776" s="27"/>
      <c r="D776" s="27"/>
      <c r="E776" s="27"/>
      <c r="F776" s="27"/>
      <c r="G776" s="49"/>
      <c r="H776" s="28"/>
      <c r="I776" s="28"/>
      <c r="J776" s="28"/>
      <c r="K776" s="28"/>
      <c r="L776" s="28"/>
      <c r="M776" s="27"/>
      <c r="N776" s="50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12.75" customHeight="1">
      <c r="A777" s="28"/>
      <c r="B777" s="27"/>
      <c r="C777" s="27"/>
      <c r="D777" s="27"/>
      <c r="E777" s="27"/>
      <c r="F777" s="27"/>
      <c r="G777" s="49"/>
      <c r="H777" s="28"/>
      <c r="I777" s="28"/>
      <c r="J777" s="28"/>
      <c r="K777" s="28"/>
      <c r="L777" s="28"/>
      <c r="M777" s="27"/>
      <c r="N777" s="50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12.75" customHeight="1">
      <c r="A778" s="28"/>
      <c r="B778" s="27"/>
      <c r="C778" s="27"/>
      <c r="D778" s="27"/>
      <c r="E778" s="27"/>
      <c r="F778" s="27"/>
      <c r="G778" s="49"/>
      <c r="H778" s="28"/>
      <c r="I778" s="28"/>
      <c r="J778" s="28"/>
      <c r="K778" s="28"/>
      <c r="L778" s="28"/>
      <c r="M778" s="27"/>
      <c r="N778" s="50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12.75" customHeight="1">
      <c r="A779" s="28"/>
      <c r="B779" s="27"/>
      <c r="C779" s="27"/>
      <c r="D779" s="27"/>
      <c r="E779" s="27"/>
      <c r="F779" s="27"/>
      <c r="G779" s="49"/>
      <c r="H779" s="28"/>
      <c r="I779" s="28"/>
      <c r="J779" s="28"/>
      <c r="K779" s="28"/>
      <c r="L779" s="28"/>
      <c r="M779" s="27"/>
      <c r="N779" s="50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12.75" customHeight="1">
      <c r="A780" s="28"/>
      <c r="B780" s="27"/>
      <c r="C780" s="27"/>
      <c r="D780" s="27"/>
      <c r="E780" s="27"/>
      <c r="F780" s="27"/>
      <c r="G780" s="49"/>
      <c r="H780" s="28"/>
      <c r="I780" s="28"/>
      <c r="J780" s="28"/>
      <c r="K780" s="28"/>
      <c r="L780" s="28"/>
      <c r="M780" s="27"/>
      <c r="N780" s="50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12.75" customHeight="1">
      <c r="A781" s="28"/>
      <c r="B781" s="27"/>
      <c r="C781" s="27"/>
      <c r="D781" s="27"/>
      <c r="E781" s="27"/>
      <c r="F781" s="27"/>
      <c r="G781" s="49"/>
      <c r="H781" s="28"/>
      <c r="I781" s="28"/>
      <c r="J781" s="28"/>
      <c r="K781" s="28"/>
      <c r="L781" s="28"/>
      <c r="M781" s="27"/>
      <c r="N781" s="50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12.75" customHeight="1">
      <c r="A782" s="28"/>
      <c r="B782" s="27"/>
      <c r="C782" s="27"/>
      <c r="D782" s="27"/>
      <c r="E782" s="27"/>
      <c r="F782" s="27"/>
      <c r="G782" s="49"/>
      <c r="H782" s="28"/>
      <c r="I782" s="28"/>
      <c r="J782" s="28"/>
      <c r="K782" s="28"/>
      <c r="L782" s="28"/>
      <c r="M782" s="27"/>
      <c r="N782" s="50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12.75" customHeight="1">
      <c r="A783" s="28"/>
      <c r="B783" s="27"/>
      <c r="C783" s="27"/>
      <c r="D783" s="27"/>
      <c r="E783" s="27"/>
      <c r="F783" s="27"/>
      <c r="G783" s="49"/>
      <c r="H783" s="28"/>
      <c r="I783" s="28"/>
      <c r="J783" s="28"/>
      <c r="K783" s="28"/>
      <c r="L783" s="28"/>
      <c r="M783" s="27"/>
      <c r="N783" s="50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12.75" customHeight="1">
      <c r="A784" s="28"/>
      <c r="B784" s="27"/>
      <c r="C784" s="27"/>
      <c r="D784" s="27"/>
      <c r="E784" s="27"/>
      <c r="F784" s="27"/>
      <c r="G784" s="49"/>
      <c r="H784" s="28"/>
      <c r="I784" s="28"/>
      <c r="J784" s="28"/>
      <c r="K784" s="28"/>
      <c r="L784" s="28"/>
      <c r="M784" s="27"/>
      <c r="N784" s="50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12.75" customHeight="1">
      <c r="A785" s="28"/>
      <c r="B785" s="27"/>
      <c r="C785" s="27"/>
      <c r="D785" s="27"/>
      <c r="E785" s="27"/>
      <c r="F785" s="27"/>
      <c r="G785" s="49"/>
      <c r="H785" s="28"/>
      <c r="I785" s="28"/>
      <c r="J785" s="28"/>
      <c r="K785" s="28"/>
      <c r="L785" s="28"/>
      <c r="M785" s="27"/>
      <c r="N785" s="50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12.75" customHeight="1">
      <c r="A786" s="28"/>
      <c r="B786" s="27"/>
      <c r="C786" s="27"/>
      <c r="D786" s="27"/>
      <c r="E786" s="27"/>
      <c r="F786" s="27"/>
      <c r="G786" s="49"/>
      <c r="H786" s="28"/>
      <c r="I786" s="28"/>
      <c r="J786" s="28"/>
      <c r="K786" s="28"/>
      <c r="L786" s="28"/>
      <c r="M786" s="27"/>
      <c r="N786" s="50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12.75" customHeight="1">
      <c r="A787" s="28"/>
      <c r="B787" s="27"/>
      <c r="C787" s="27"/>
      <c r="D787" s="27"/>
      <c r="E787" s="27"/>
      <c r="F787" s="27"/>
      <c r="G787" s="49"/>
      <c r="H787" s="28"/>
      <c r="I787" s="28"/>
      <c r="J787" s="28"/>
      <c r="K787" s="28"/>
      <c r="L787" s="28"/>
      <c r="M787" s="27"/>
      <c r="N787" s="50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12.75" customHeight="1">
      <c r="A788" s="28"/>
      <c r="B788" s="27"/>
      <c r="C788" s="27"/>
      <c r="D788" s="27"/>
      <c r="E788" s="27"/>
      <c r="F788" s="27"/>
      <c r="G788" s="49"/>
      <c r="H788" s="28"/>
      <c r="I788" s="28"/>
      <c r="J788" s="28"/>
      <c r="K788" s="28"/>
      <c r="L788" s="28"/>
      <c r="M788" s="27"/>
      <c r="N788" s="50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12.75" customHeight="1">
      <c r="A789" s="28"/>
      <c r="B789" s="27"/>
      <c r="C789" s="27"/>
      <c r="D789" s="27"/>
      <c r="E789" s="27"/>
      <c r="F789" s="27"/>
      <c r="G789" s="49"/>
      <c r="H789" s="28"/>
      <c r="I789" s="28"/>
      <c r="J789" s="28"/>
      <c r="K789" s="28"/>
      <c r="L789" s="28"/>
      <c r="M789" s="27"/>
      <c r="N789" s="50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12.75" customHeight="1">
      <c r="A790" s="28"/>
      <c r="B790" s="27"/>
      <c r="C790" s="27"/>
      <c r="D790" s="27"/>
      <c r="E790" s="27"/>
      <c r="F790" s="27"/>
      <c r="G790" s="49"/>
      <c r="H790" s="28"/>
      <c r="I790" s="28"/>
      <c r="J790" s="28"/>
      <c r="K790" s="28"/>
      <c r="L790" s="28"/>
      <c r="M790" s="27"/>
      <c r="N790" s="50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12.75" customHeight="1">
      <c r="A791" s="28"/>
      <c r="B791" s="27"/>
      <c r="C791" s="27"/>
      <c r="D791" s="27"/>
      <c r="E791" s="27"/>
      <c r="F791" s="27"/>
      <c r="G791" s="49"/>
      <c r="H791" s="28"/>
      <c r="I791" s="28"/>
      <c r="J791" s="28"/>
      <c r="K791" s="28"/>
      <c r="L791" s="28"/>
      <c r="M791" s="27"/>
      <c r="N791" s="50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12.75" customHeight="1">
      <c r="A792" s="28"/>
      <c r="B792" s="27"/>
      <c r="C792" s="27"/>
      <c r="D792" s="27"/>
      <c r="E792" s="27"/>
      <c r="F792" s="27"/>
      <c r="G792" s="49"/>
      <c r="H792" s="28"/>
      <c r="I792" s="28"/>
      <c r="J792" s="28"/>
      <c r="K792" s="28"/>
      <c r="L792" s="28"/>
      <c r="M792" s="27"/>
      <c r="N792" s="50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12.75" customHeight="1">
      <c r="A793" s="28"/>
      <c r="B793" s="27"/>
      <c r="C793" s="27"/>
      <c r="D793" s="27"/>
      <c r="E793" s="27"/>
      <c r="F793" s="27"/>
      <c r="G793" s="49"/>
      <c r="H793" s="28"/>
      <c r="I793" s="28"/>
      <c r="J793" s="28"/>
      <c r="K793" s="28"/>
      <c r="L793" s="28"/>
      <c r="M793" s="27"/>
      <c r="N793" s="50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12.75" customHeight="1">
      <c r="A794" s="28"/>
      <c r="B794" s="27"/>
      <c r="C794" s="27"/>
      <c r="D794" s="27"/>
      <c r="E794" s="27"/>
      <c r="F794" s="27"/>
      <c r="G794" s="49"/>
      <c r="H794" s="28"/>
      <c r="I794" s="28"/>
      <c r="J794" s="28"/>
      <c r="K794" s="28"/>
      <c r="L794" s="28"/>
      <c r="M794" s="27"/>
      <c r="N794" s="50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12.75" customHeight="1">
      <c r="A795" s="28"/>
      <c r="B795" s="27"/>
      <c r="C795" s="27"/>
      <c r="D795" s="27"/>
      <c r="E795" s="27"/>
      <c r="F795" s="27"/>
      <c r="G795" s="49"/>
      <c r="H795" s="28"/>
      <c r="I795" s="28"/>
      <c r="J795" s="28"/>
      <c r="K795" s="28"/>
      <c r="L795" s="28"/>
      <c r="M795" s="27"/>
      <c r="N795" s="50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12.75" customHeight="1">
      <c r="A796" s="28"/>
      <c r="B796" s="27"/>
      <c r="C796" s="27"/>
      <c r="D796" s="27"/>
      <c r="E796" s="27"/>
      <c r="F796" s="27"/>
      <c r="G796" s="49"/>
      <c r="H796" s="28"/>
      <c r="I796" s="28"/>
      <c r="J796" s="28"/>
      <c r="K796" s="28"/>
      <c r="L796" s="28"/>
      <c r="M796" s="27"/>
      <c r="N796" s="50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12.75" customHeight="1">
      <c r="A797" s="28"/>
      <c r="B797" s="27"/>
      <c r="C797" s="27"/>
      <c r="D797" s="27"/>
      <c r="E797" s="27"/>
      <c r="F797" s="27"/>
      <c r="G797" s="49"/>
      <c r="H797" s="28"/>
      <c r="I797" s="28"/>
      <c r="J797" s="28"/>
      <c r="K797" s="28"/>
      <c r="L797" s="28"/>
      <c r="M797" s="27"/>
      <c r="N797" s="50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12.75" customHeight="1">
      <c r="A798" s="28"/>
      <c r="B798" s="27"/>
      <c r="C798" s="27"/>
      <c r="D798" s="27"/>
      <c r="E798" s="27"/>
      <c r="F798" s="27"/>
      <c r="G798" s="49"/>
      <c r="H798" s="28"/>
      <c r="I798" s="28"/>
      <c r="J798" s="28"/>
      <c r="K798" s="28"/>
      <c r="L798" s="28"/>
      <c r="M798" s="27"/>
      <c r="N798" s="50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12.75" customHeight="1">
      <c r="A799" s="28"/>
      <c r="B799" s="27"/>
      <c r="C799" s="27"/>
      <c r="D799" s="27"/>
      <c r="E799" s="27"/>
      <c r="F799" s="27"/>
      <c r="G799" s="49"/>
      <c r="H799" s="28"/>
      <c r="I799" s="28"/>
      <c r="J799" s="28"/>
      <c r="K799" s="28"/>
      <c r="L799" s="28"/>
      <c r="M799" s="27"/>
      <c r="N799" s="50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12.75" customHeight="1">
      <c r="A800" s="28"/>
      <c r="B800" s="27"/>
      <c r="C800" s="27"/>
      <c r="D800" s="27"/>
      <c r="E800" s="27"/>
      <c r="F800" s="27"/>
      <c r="G800" s="49"/>
      <c r="H800" s="28"/>
      <c r="I800" s="28"/>
      <c r="J800" s="28"/>
      <c r="K800" s="28"/>
      <c r="L800" s="28"/>
      <c r="M800" s="27"/>
      <c r="N800" s="50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12.75" customHeight="1">
      <c r="A801" s="28"/>
      <c r="B801" s="27"/>
      <c r="C801" s="27"/>
      <c r="D801" s="27"/>
      <c r="E801" s="27"/>
      <c r="F801" s="27"/>
      <c r="G801" s="49"/>
      <c r="H801" s="28"/>
      <c r="I801" s="28"/>
      <c r="J801" s="28"/>
      <c r="K801" s="28"/>
      <c r="L801" s="28"/>
      <c r="M801" s="27"/>
      <c r="N801" s="50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12.75" customHeight="1">
      <c r="A802" s="28"/>
      <c r="B802" s="27"/>
      <c r="C802" s="27"/>
      <c r="D802" s="27"/>
      <c r="E802" s="27"/>
      <c r="F802" s="27"/>
      <c r="G802" s="49"/>
      <c r="H802" s="28"/>
      <c r="I802" s="28"/>
      <c r="J802" s="28"/>
      <c r="K802" s="28"/>
      <c r="L802" s="28"/>
      <c r="M802" s="27"/>
      <c r="N802" s="50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12.75" customHeight="1">
      <c r="A803" s="28"/>
      <c r="B803" s="27"/>
      <c r="C803" s="27"/>
      <c r="D803" s="27"/>
      <c r="E803" s="27"/>
      <c r="F803" s="27"/>
      <c r="G803" s="49"/>
      <c r="H803" s="28"/>
      <c r="I803" s="28"/>
      <c r="J803" s="28"/>
      <c r="K803" s="28"/>
      <c r="L803" s="28"/>
      <c r="M803" s="27"/>
      <c r="N803" s="50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12.75" customHeight="1">
      <c r="A804" s="28"/>
      <c r="B804" s="27"/>
      <c r="C804" s="27"/>
      <c r="D804" s="27"/>
      <c r="E804" s="27"/>
      <c r="F804" s="27"/>
      <c r="G804" s="49"/>
      <c r="H804" s="28"/>
      <c r="I804" s="28"/>
      <c r="J804" s="28"/>
      <c r="K804" s="28"/>
      <c r="L804" s="28"/>
      <c r="M804" s="27"/>
      <c r="N804" s="50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12.75" customHeight="1">
      <c r="A805" s="28"/>
      <c r="B805" s="27"/>
      <c r="C805" s="27"/>
      <c r="D805" s="27"/>
      <c r="E805" s="27"/>
      <c r="F805" s="27"/>
      <c r="G805" s="49"/>
      <c r="H805" s="28"/>
      <c r="I805" s="28"/>
      <c r="J805" s="28"/>
      <c r="K805" s="28"/>
      <c r="L805" s="28"/>
      <c r="M805" s="27"/>
      <c r="N805" s="50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12.75" customHeight="1">
      <c r="A806" s="28"/>
      <c r="B806" s="27"/>
      <c r="C806" s="27"/>
      <c r="D806" s="27"/>
      <c r="E806" s="27"/>
      <c r="F806" s="27"/>
      <c r="G806" s="49"/>
      <c r="H806" s="28"/>
      <c r="I806" s="28"/>
      <c r="J806" s="28"/>
      <c r="K806" s="28"/>
      <c r="L806" s="28"/>
      <c r="M806" s="27"/>
      <c r="N806" s="50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12.75" customHeight="1">
      <c r="A807" s="28"/>
      <c r="B807" s="27"/>
      <c r="C807" s="27"/>
      <c r="D807" s="27"/>
      <c r="E807" s="27"/>
      <c r="F807" s="27"/>
      <c r="G807" s="49"/>
      <c r="H807" s="28"/>
      <c r="I807" s="28"/>
      <c r="J807" s="28"/>
      <c r="K807" s="28"/>
      <c r="L807" s="28"/>
      <c r="M807" s="27"/>
      <c r="N807" s="50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12.75" customHeight="1">
      <c r="A808" s="28"/>
      <c r="B808" s="27"/>
      <c r="C808" s="27"/>
      <c r="D808" s="27"/>
      <c r="E808" s="27"/>
      <c r="F808" s="27"/>
      <c r="G808" s="49"/>
      <c r="H808" s="28"/>
      <c r="I808" s="28"/>
      <c r="J808" s="28"/>
      <c r="K808" s="28"/>
      <c r="L808" s="28"/>
      <c r="M808" s="27"/>
      <c r="N808" s="50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12.75" customHeight="1">
      <c r="A809" s="28"/>
      <c r="B809" s="27"/>
      <c r="C809" s="27"/>
      <c r="D809" s="27"/>
      <c r="E809" s="27"/>
      <c r="F809" s="27"/>
      <c r="G809" s="49"/>
      <c r="H809" s="28"/>
      <c r="I809" s="28"/>
      <c r="J809" s="28"/>
      <c r="K809" s="28"/>
      <c r="L809" s="28"/>
      <c r="M809" s="27"/>
      <c r="N809" s="50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12.75" customHeight="1">
      <c r="A810" s="28"/>
      <c r="B810" s="27"/>
      <c r="C810" s="27"/>
      <c r="D810" s="27"/>
      <c r="E810" s="27"/>
      <c r="F810" s="27"/>
      <c r="G810" s="49"/>
      <c r="H810" s="28"/>
      <c r="I810" s="28"/>
      <c r="J810" s="28"/>
      <c r="K810" s="28"/>
      <c r="L810" s="28"/>
      <c r="M810" s="27"/>
      <c r="N810" s="50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12.75" customHeight="1">
      <c r="A811" s="28"/>
      <c r="B811" s="27"/>
      <c r="C811" s="27"/>
      <c r="D811" s="27"/>
      <c r="E811" s="27"/>
      <c r="F811" s="27"/>
      <c r="G811" s="49"/>
      <c r="H811" s="28"/>
      <c r="I811" s="28"/>
      <c r="J811" s="28"/>
      <c r="K811" s="28"/>
      <c r="L811" s="28"/>
      <c r="M811" s="27"/>
      <c r="N811" s="50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12.75" customHeight="1">
      <c r="A812" s="28"/>
      <c r="B812" s="27"/>
      <c r="C812" s="27"/>
      <c r="D812" s="27"/>
      <c r="E812" s="27"/>
      <c r="F812" s="27"/>
      <c r="G812" s="49"/>
      <c r="H812" s="28"/>
      <c r="I812" s="28"/>
      <c r="J812" s="28"/>
      <c r="K812" s="28"/>
      <c r="L812" s="28"/>
      <c r="M812" s="27"/>
      <c r="N812" s="50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12.75" customHeight="1">
      <c r="A813" s="28"/>
      <c r="B813" s="27"/>
      <c r="C813" s="27"/>
      <c r="D813" s="27"/>
      <c r="E813" s="27"/>
      <c r="F813" s="27"/>
      <c r="G813" s="49"/>
      <c r="H813" s="28"/>
      <c r="I813" s="28"/>
      <c r="J813" s="28"/>
      <c r="K813" s="28"/>
      <c r="L813" s="28"/>
      <c r="M813" s="27"/>
      <c r="N813" s="50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12.75" customHeight="1">
      <c r="A814" s="28"/>
      <c r="B814" s="27"/>
      <c r="C814" s="27"/>
      <c r="D814" s="27"/>
      <c r="E814" s="27"/>
      <c r="F814" s="27"/>
      <c r="G814" s="49"/>
      <c r="H814" s="28"/>
      <c r="I814" s="28"/>
      <c r="J814" s="28"/>
      <c r="K814" s="28"/>
      <c r="L814" s="28"/>
      <c r="M814" s="27"/>
      <c r="N814" s="50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12.75" customHeight="1">
      <c r="A815" s="28"/>
      <c r="B815" s="27"/>
      <c r="C815" s="27"/>
      <c r="D815" s="27"/>
      <c r="E815" s="27"/>
      <c r="F815" s="27"/>
      <c r="G815" s="49"/>
      <c r="H815" s="28"/>
      <c r="I815" s="28"/>
      <c r="J815" s="28"/>
      <c r="K815" s="28"/>
      <c r="L815" s="28"/>
      <c r="M815" s="27"/>
      <c r="N815" s="50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12.75" customHeight="1">
      <c r="A816" s="28"/>
      <c r="B816" s="27"/>
      <c r="C816" s="27"/>
      <c r="D816" s="27"/>
      <c r="E816" s="27"/>
      <c r="F816" s="27"/>
      <c r="G816" s="49"/>
      <c r="H816" s="28"/>
      <c r="I816" s="28"/>
      <c r="J816" s="28"/>
      <c r="K816" s="28"/>
      <c r="L816" s="28"/>
      <c r="M816" s="27"/>
      <c r="N816" s="50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12.75" customHeight="1">
      <c r="A817" s="28"/>
      <c r="B817" s="27"/>
      <c r="C817" s="27"/>
      <c r="D817" s="27"/>
      <c r="E817" s="27"/>
      <c r="F817" s="27"/>
      <c r="G817" s="49"/>
      <c r="H817" s="28"/>
      <c r="I817" s="28"/>
      <c r="J817" s="28"/>
      <c r="K817" s="28"/>
      <c r="L817" s="28"/>
      <c r="M817" s="27"/>
      <c r="N817" s="50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12.75" customHeight="1">
      <c r="A818" s="28"/>
      <c r="B818" s="27"/>
      <c r="C818" s="27"/>
      <c r="D818" s="27"/>
      <c r="E818" s="27"/>
      <c r="F818" s="27"/>
      <c r="G818" s="49"/>
      <c r="H818" s="28"/>
      <c r="I818" s="28"/>
      <c r="J818" s="28"/>
      <c r="K818" s="28"/>
      <c r="L818" s="28"/>
      <c r="M818" s="27"/>
      <c r="N818" s="50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12.75" customHeight="1">
      <c r="A819" s="28"/>
      <c r="B819" s="27"/>
      <c r="C819" s="27"/>
      <c r="D819" s="27"/>
      <c r="E819" s="27"/>
      <c r="F819" s="27"/>
      <c r="G819" s="49"/>
      <c r="H819" s="28"/>
      <c r="I819" s="28"/>
      <c r="J819" s="28"/>
      <c r="K819" s="28"/>
      <c r="L819" s="28"/>
      <c r="M819" s="27"/>
      <c r="N819" s="50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12.75" customHeight="1">
      <c r="A820" s="28"/>
      <c r="B820" s="27"/>
      <c r="C820" s="27"/>
      <c r="D820" s="27"/>
      <c r="E820" s="27"/>
      <c r="F820" s="27"/>
      <c r="G820" s="49"/>
      <c r="H820" s="28"/>
      <c r="I820" s="28"/>
      <c r="J820" s="28"/>
      <c r="K820" s="28"/>
      <c r="L820" s="28"/>
      <c r="M820" s="27"/>
      <c r="N820" s="50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12.75" customHeight="1">
      <c r="A821" s="28"/>
      <c r="B821" s="27"/>
      <c r="C821" s="27"/>
      <c r="D821" s="27"/>
      <c r="E821" s="27"/>
      <c r="F821" s="27"/>
      <c r="G821" s="49"/>
      <c r="H821" s="28"/>
      <c r="I821" s="28"/>
      <c r="J821" s="28"/>
      <c r="K821" s="28"/>
      <c r="L821" s="28"/>
      <c r="M821" s="27"/>
      <c r="N821" s="50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12.75" customHeight="1">
      <c r="A822" s="28"/>
      <c r="B822" s="27"/>
      <c r="C822" s="27"/>
      <c r="D822" s="27"/>
      <c r="E822" s="27"/>
      <c r="F822" s="27"/>
      <c r="G822" s="49"/>
      <c r="H822" s="28"/>
      <c r="I822" s="28"/>
      <c r="J822" s="28"/>
      <c r="K822" s="28"/>
      <c r="L822" s="28"/>
      <c r="M822" s="27"/>
      <c r="N822" s="50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12.75" customHeight="1">
      <c r="A823" s="28"/>
      <c r="B823" s="27"/>
      <c r="C823" s="27"/>
      <c r="D823" s="27"/>
      <c r="E823" s="27"/>
      <c r="F823" s="27"/>
      <c r="G823" s="49"/>
      <c r="H823" s="28"/>
      <c r="I823" s="28"/>
      <c r="J823" s="28"/>
      <c r="K823" s="28"/>
      <c r="L823" s="28"/>
      <c r="M823" s="27"/>
      <c r="N823" s="50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12.75" customHeight="1">
      <c r="A824" s="28"/>
      <c r="B824" s="27"/>
      <c r="C824" s="27"/>
      <c r="D824" s="27"/>
      <c r="E824" s="27"/>
      <c r="F824" s="27"/>
      <c r="G824" s="49"/>
      <c r="H824" s="28"/>
      <c r="I824" s="28"/>
      <c r="J824" s="28"/>
      <c r="K824" s="28"/>
      <c r="L824" s="28"/>
      <c r="M824" s="27"/>
      <c r="N824" s="50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12.75" customHeight="1">
      <c r="A825" s="28"/>
      <c r="B825" s="27"/>
      <c r="C825" s="27"/>
      <c r="D825" s="27"/>
      <c r="E825" s="27"/>
      <c r="F825" s="27"/>
      <c r="G825" s="49"/>
      <c r="H825" s="28"/>
      <c r="I825" s="28"/>
      <c r="J825" s="28"/>
      <c r="K825" s="28"/>
      <c r="L825" s="28"/>
      <c r="M825" s="27"/>
      <c r="N825" s="50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12.75" customHeight="1">
      <c r="A826" s="28"/>
      <c r="B826" s="27"/>
      <c r="C826" s="27"/>
      <c r="D826" s="27"/>
      <c r="E826" s="27"/>
      <c r="F826" s="27"/>
      <c r="G826" s="49"/>
      <c r="H826" s="28"/>
      <c r="I826" s="28"/>
      <c r="J826" s="28"/>
      <c r="K826" s="28"/>
      <c r="L826" s="28"/>
      <c r="M826" s="27"/>
      <c r="N826" s="50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12.75" customHeight="1">
      <c r="A827" s="28"/>
      <c r="B827" s="27"/>
      <c r="C827" s="27"/>
      <c r="D827" s="27"/>
      <c r="E827" s="27"/>
      <c r="F827" s="27"/>
      <c r="G827" s="49"/>
      <c r="H827" s="28"/>
      <c r="I827" s="28"/>
      <c r="J827" s="28"/>
      <c r="K827" s="28"/>
      <c r="L827" s="28"/>
      <c r="M827" s="27"/>
      <c r="N827" s="50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12.75" customHeight="1">
      <c r="A828" s="28"/>
      <c r="B828" s="27"/>
      <c r="C828" s="27"/>
      <c r="D828" s="27"/>
      <c r="E828" s="27"/>
      <c r="F828" s="27"/>
      <c r="G828" s="49"/>
      <c r="H828" s="28"/>
      <c r="I828" s="28"/>
      <c r="J828" s="28"/>
      <c r="K828" s="28"/>
      <c r="L828" s="28"/>
      <c r="M828" s="27"/>
      <c r="N828" s="50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12.75" customHeight="1">
      <c r="A829" s="28"/>
      <c r="B829" s="27"/>
      <c r="C829" s="27"/>
      <c r="D829" s="27"/>
      <c r="E829" s="27"/>
      <c r="F829" s="27"/>
      <c r="G829" s="49"/>
      <c r="H829" s="28"/>
      <c r="I829" s="28"/>
      <c r="J829" s="28"/>
      <c r="K829" s="28"/>
      <c r="L829" s="28"/>
      <c r="M829" s="27"/>
      <c r="N829" s="50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12.75" customHeight="1">
      <c r="A830" s="28"/>
      <c r="B830" s="27"/>
      <c r="C830" s="27"/>
      <c r="D830" s="27"/>
      <c r="E830" s="27"/>
      <c r="F830" s="27"/>
      <c r="G830" s="49"/>
      <c r="H830" s="28"/>
      <c r="I830" s="28"/>
      <c r="J830" s="28"/>
      <c r="K830" s="28"/>
      <c r="L830" s="28"/>
      <c r="M830" s="27"/>
      <c r="N830" s="50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12.75" customHeight="1">
      <c r="A831" s="28"/>
      <c r="B831" s="27"/>
      <c r="C831" s="27"/>
      <c r="D831" s="27"/>
      <c r="E831" s="27"/>
      <c r="F831" s="27"/>
      <c r="G831" s="49"/>
      <c r="H831" s="28"/>
      <c r="I831" s="28"/>
      <c r="J831" s="28"/>
      <c r="K831" s="28"/>
      <c r="L831" s="28"/>
      <c r="M831" s="27"/>
      <c r="N831" s="50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12.75" customHeight="1">
      <c r="A832" s="28"/>
      <c r="B832" s="27"/>
      <c r="C832" s="27"/>
      <c r="D832" s="27"/>
      <c r="E832" s="27"/>
      <c r="F832" s="27"/>
      <c r="G832" s="49"/>
      <c r="H832" s="28"/>
      <c r="I832" s="28"/>
      <c r="J832" s="28"/>
      <c r="K832" s="28"/>
      <c r="L832" s="28"/>
      <c r="M832" s="27"/>
      <c r="N832" s="50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12.75" customHeight="1">
      <c r="A833" s="28"/>
      <c r="B833" s="27"/>
      <c r="C833" s="27"/>
      <c r="D833" s="27"/>
      <c r="E833" s="27"/>
      <c r="F833" s="27"/>
      <c r="G833" s="49"/>
      <c r="H833" s="28"/>
      <c r="I833" s="28"/>
      <c r="J833" s="28"/>
      <c r="K833" s="28"/>
      <c r="L833" s="28"/>
      <c r="M833" s="27"/>
      <c r="N833" s="50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12.75" customHeight="1">
      <c r="A834" s="28"/>
      <c r="B834" s="27"/>
      <c r="C834" s="27"/>
      <c r="D834" s="27"/>
      <c r="E834" s="27"/>
      <c r="F834" s="27"/>
      <c r="G834" s="49"/>
      <c r="H834" s="28"/>
      <c r="I834" s="28"/>
      <c r="J834" s="28"/>
      <c r="K834" s="28"/>
      <c r="L834" s="28"/>
      <c r="M834" s="27"/>
      <c r="N834" s="50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12.75" customHeight="1">
      <c r="A835" s="28"/>
      <c r="B835" s="27"/>
      <c r="C835" s="27"/>
      <c r="D835" s="27"/>
      <c r="E835" s="27"/>
      <c r="F835" s="27"/>
      <c r="G835" s="49"/>
      <c r="H835" s="28"/>
      <c r="I835" s="28"/>
      <c r="J835" s="28"/>
      <c r="K835" s="28"/>
      <c r="L835" s="28"/>
      <c r="M835" s="27"/>
      <c r="N835" s="50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12.75" customHeight="1">
      <c r="A836" s="28"/>
      <c r="B836" s="27"/>
      <c r="C836" s="27"/>
      <c r="D836" s="27"/>
      <c r="E836" s="27"/>
      <c r="F836" s="27"/>
      <c r="G836" s="49"/>
      <c r="H836" s="28"/>
      <c r="I836" s="28"/>
      <c r="J836" s="28"/>
      <c r="K836" s="28"/>
      <c r="L836" s="28"/>
      <c r="M836" s="27"/>
      <c r="N836" s="50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12.75" customHeight="1">
      <c r="A837" s="28"/>
      <c r="B837" s="27"/>
      <c r="C837" s="27"/>
      <c r="D837" s="27"/>
      <c r="E837" s="27"/>
      <c r="F837" s="27"/>
      <c r="G837" s="49"/>
      <c r="H837" s="28"/>
      <c r="I837" s="28"/>
      <c r="J837" s="28"/>
      <c r="K837" s="28"/>
      <c r="L837" s="28"/>
      <c r="M837" s="27"/>
      <c r="N837" s="50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12.75" customHeight="1">
      <c r="A838" s="28"/>
      <c r="B838" s="27"/>
      <c r="C838" s="27"/>
      <c r="D838" s="27"/>
      <c r="E838" s="27"/>
      <c r="F838" s="27"/>
      <c r="G838" s="49"/>
      <c r="H838" s="28"/>
      <c r="I838" s="28"/>
      <c r="J838" s="28"/>
      <c r="K838" s="28"/>
      <c r="L838" s="28"/>
      <c r="M838" s="27"/>
      <c r="N838" s="50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12.75" customHeight="1">
      <c r="A839" s="28"/>
      <c r="B839" s="27"/>
      <c r="C839" s="27"/>
      <c r="D839" s="27"/>
      <c r="E839" s="27"/>
      <c r="F839" s="27"/>
      <c r="G839" s="49"/>
      <c r="H839" s="28"/>
      <c r="I839" s="28"/>
      <c r="J839" s="28"/>
      <c r="K839" s="28"/>
      <c r="L839" s="28"/>
      <c r="M839" s="27"/>
      <c r="N839" s="50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12.75" customHeight="1">
      <c r="A840" s="28"/>
      <c r="B840" s="27"/>
      <c r="C840" s="27"/>
      <c r="D840" s="27"/>
      <c r="E840" s="27"/>
      <c r="F840" s="27"/>
      <c r="G840" s="49"/>
      <c r="H840" s="28"/>
      <c r="I840" s="28"/>
      <c r="J840" s="28"/>
      <c r="K840" s="28"/>
      <c r="L840" s="28"/>
      <c r="M840" s="27"/>
      <c r="N840" s="50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12.75" customHeight="1">
      <c r="A841" s="28"/>
      <c r="B841" s="27"/>
      <c r="C841" s="27"/>
      <c r="D841" s="27"/>
      <c r="E841" s="27"/>
      <c r="F841" s="27"/>
      <c r="G841" s="49"/>
      <c r="H841" s="28"/>
      <c r="I841" s="28"/>
      <c r="J841" s="28"/>
      <c r="K841" s="28"/>
      <c r="L841" s="28"/>
      <c r="M841" s="27"/>
      <c r="N841" s="50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12.75" customHeight="1">
      <c r="A842" s="28"/>
      <c r="B842" s="27"/>
      <c r="C842" s="27"/>
      <c r="D842" s="27"/>
      <c r="E842" s="27"/>
      <c r="F842" s="27"/>
      <c r="G842" s="49"/>
      <c r="H842" s="28"/>
      <c r="I842" s="28"/>
      <c r="J842" s="28"/>
      <c r="K842" s="28"/>
      <c r="L842" s="28"/>
      <c r="M842" s="27"/>
      <c r="N842" s="50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12.75" customHeight="1">
      <c r="A843" s="28"/>
      <c r="B843" s="27"/>
      <c r="C843" s="27"/>
      <c r="D843" s="27"/>
      <c r="E843" s="27"/>
      <c r="F843" s="27"/>
      <c r="G843" s="49"/>
      <c r="H843" s="28"/>
      <c r="I843" s="28"/>
      <c r="J843" s="28"/>
      <c r="K843" s="28"/>
      <c r="L843" s="28"/>
      <c r="M843" s="27"/>
      <c r="N843" s="50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12.75" customHeight="1">
      <c r="A844" s="28"/>
      <c r="B844" s="27"/>
      <c r="C844" s="27"/>
      <c r="D844" s="27"/>
      <c r="E844" s="27"/>
      <c r="F844" s="27"/>
      <c r="G844" s="49"/>
      <c r="H844" s="28"/>
      <c r="I844" s="28"/>
      <c r="J844" s="28"/>
      <c r="K844" s="28"/>
      <c r="L844" s="28"/>
      <c r="M844" s="27"/>
      <c r="N844" s="50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12.75" customHeight="1">
      <c r="A845" s="28"/>
      <c r="B845" s="27"/>
      <c r="C845" s="27"/>
      <c r="D845" s="27"/>
      <c r="E845" s="27"/>
      <c r="F845" s="27"/>
      <c r="G845" s="49"/>
      <c r="H845" s="28"/>
      <c r="I845" s="28"/>
      <c r="J845" s="28"/>
      <c r="K845" s="28"/>
      <c r="L845" s="28"/>
      <c r="M845" s="27"/>
      <c r="N845" s="50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12.75" customHeight="1">
      <c r="A846" s="28"/>
      <c r="B846" s="27"/>
      <c r="C846" s="27"/>
      <c r="D846" s="27"/>
      <c r="E846" s="27"/>
      <c r="F846" s="27"/>
      <c r="G846" s="49"/>
      <c r="H846" s="28"/>
      <c r="I846" s="28"/>
      <c r="J846" s="28"/>
      <c r="K846" s="28"/>
      <c r="L846" s="28"/>
      <c r="M846" s="27"/>
      <c r="N846" s="50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12.75" customHeight="1">
      <c r="A847" s="28"/>
      <c r="B847" s="27"/>
      <c r="C847" s="27"/>
      <c r="D847" s="27"/>
      <c r="E847" s="27"/>
      <c r="F847" s="27"/>
      <c r="G847" s="49"/>
      <c r="H847" s="28"/>
      <c r="I847" s="28"/>
      <c r="J847" s="28"/>
      <c r="K847" s="28"/>
      <c r="L847" s="28"/>
      <c r="M847" s="27"/>
      <c r="N847" s="50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12.75" customHeight="1">
      <c r="A848" s="28"/>
      <c r="B848" s="27"/>
      <c r="C848" s="27"/>
      <c r="D848" s="27"/>
      <c r="E848" s="27"/>
      <c r="F848" s="27"/>
      <c r="G848" s="49"/>
      <c r="H848" s="28"/>
      <c r="I848" s="28"/>
      <c r="J848" s="28"/>
      <c r="K848" s="28"/>
      <c r="L848" s="28"/>
      <c r="M848" s="27"/>
      <c r="N848" s="50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12.75" customHeight="1">
      <c r="A849" s="28"/>
      <c r="B849" s="27"/>
      <c r="C849" s="27"/>
      <c r="D849" s="27"/>
      <c r="E849" s="27"/>
      <c r="F849" s="27"/>
      <c r="G849" s="49"/>
      <c r="H849" s="28"/>
      <c r="I849" s="28"/>
      <c r="J849" s="28"/>
      <c r="K849" s="28"/>
      <c r="L849" s="28"/>
      <c r="M849" s="27"/>
      <c r="N849" s="50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12.75" customHeight="1">
      <c r="A850" s="28"/>
      <c r="B850" s="27"/>
      <c r="C850" s="27"/>
      <c r="D850" s="27"/>
      <c r="E850" s="27"/>
      <c r="F850" s="27"/>
      <c r="G850" s="49"/>
      <c r="H850" s="28"/>
      <c r="I850" s="28"/>
      <c r="J850" s="28"/>
      <c r="K850" s="28"/>
      <c r="L850" s="28"/>
      <c r="M850" s="27"/>
      <c r="N850" s="50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12.75" customHeight="1">
      <c r="A851" s="28"/>
      <c r="B851" s="27"/>
      <c r="C851" s="27"/>
      <c r="D851" s="27"/>
      <c r="E851" s="27"/>
      <c r="F851" s="27"/>
      <c r="G851" s="49"/>
      <c r="H851" s="28"/>
      <c r="I851" s="28"/>
      <c r="J851" s="28"/>
      <c r="K851" s="28"/>
      <c r="L851" s="28"/>
      <c r="M851" s="27"/>
      <c r="N851" s="50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12.75" customHeight="1">
      <c r="A852" s="28"/>
      <c r="B852" s="27"/>
      <c r="C852" s="27"/>
      <c r="D852" s="27"/>
      <c r="E852" s="27"/>
      <c r="F852" s="27"/>
      <c r="G852" s="49"/>
      <c r="H852" s="28"/>
      <c r="I852" s="28"/>
      <c r="J852" s="28"/>
      <c r="K852" s="28"/>
      <c r="L852" s="28"/>
      <c r="M852" s="27"/>
      <c r="N852" s="50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12.75" customHeight="1">
      <c r="A853" s="28"/>
      <c r="B853" s="27"/>
      <c r="C853" s="27"/>
      <c r="D853" s="27"/>
      <c r="E853" s="27"/>
      <c r="F853" s="27"/>
      <c r="G853" s="49"/>
      <c r="H853" s="28"/>
      <c r="I853" s="28"/>
      <c r="J853" s="28"/>
      <c r="K853" s="28"/>
      <c r="L853" s="28"/>
      <c r="M853" s="27"/>
      <c r="N853" s="50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12.75" customHeight="1">
      <c r="A854" s="28"/>
      <c r="B854" s="27"/>
      <c r="C854" s="27"/>
      <c r="D854" s="27"/>
      <c r="E854" s="27"/>
      <c r="F854" s="27"/>
      <c r="G854" s="49"/>
      <c r="H854" s="28"/>
      <c r="I854" s="28"/>
      <c r="J854" s="28"/>
      <c r="K854" s="28"/>
      <c r="L854" s="28"/>
      <c r="M854" s="27"/>
      <c r="N854" s="50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12.75" customHeight="1">
      <c r="A855" s="28"/>
      <c r="B855" s="27"/>
      <c r="C855" s="27"/>
      <c r="D855" s="27"/>
      <c r="E855" s="27"/>
      <c r="F855" s="27"/>
      <c r="G855" s="49"/>
      <c r="H855" s="28"/>
      <c r="I855" s="28"/>
      <c r="J855" s="28"/>
      <c r="K855" s="28"/>
      <c r="L855" s="28"/>
      <c r="M855" s="27"/>
      <c r="N855" s="50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12.75" customHeight="1">
      <c r="A856" s="28"/>
      <c r="B856" s="27"/>
      <c r="C856" s="27"/>
      <c r="D856" s="27"/>
      <c r="E856" s="27"/>
      <c r="F856" s="27"/>
      <c r="G856" s="49"/>
      <c r="H856" s="28"/>
      <c r="I856" s="28"/>
      <c r="J856" s="28"/>
      <c r="K856" s="28"/>
      <c r="L856" s="28"/>
      <c r="M856" s="27"/>
      <c r="N856" s="50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12.75" customHeight="1">
      <c r="A857" s="28"/>
      <c r="B857" s="27"/>
      <c r="C857" s="27"/>
      <c r="D857" s="27"/>
      <c r="E857" s="27"/>
      <c r="F857" s="27"/>
      <c r="G857" s="49"/>
      <c r="H857" s="28"/>
      <c r="I857" s="28"/>
      <c r="J857" s="28"/>
      <c r="K857" s="28"/>
      <c r="L857" s="28"/>
      <c r="M857" s="27"/>
      <c r="N857" s="50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12.75" customHeight="1">
      <c r="A858" s="28"/>
      <c r="B858" s="27"/>
      <c r="C858" s="27"/>
      <c r="D858" s="27"/>
      <c r="E858" s="27"/>
      <c r="F858" s="27"/>
      <c r="G858" s="49"/>
      <c r="H858" s="28"/>
      <c r="I858" s="28"/>
      <c r="J858" s="28"/>
      <c r="K858" s="28"/>
      <c r="L858" s="28"/>
      <c r="M858" s="27"/>
      <c r="N858" s="50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12.75" customHeight="1">
      <c r="A859" s="28"/>
      <c r="B859" s="27"/>
      <c r="C859" s="27"/>
      <c r="D859" s="27"/>
      <c r="E859" s="27"/>
      <c r="F859" s="27"/>
      <c r="G859" s="49"/>
      <c r="H859" s="28"/>
      <c r="I859" s="28"/>
      <c r="J859" s="28"/>
      <c r="K859" s="28"/>
      <c r="L859" s="28"/>
      <c r="M859" s="27"/>
      <c r="N859" s="50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12.75" customHeight="1">
      <c r="A860" s="28"/>
      <c r="B860" s="27"/>
      <c r="C860" s="27"/>
      <c r="D860" s="27"/>
      <c r="E860" s="27"/>
      <c r="F860" s="27"/>
      <c r="G860" s="49"/>
      <c r="H860" s="28"/>
      <c r="I860" s="28"/>
      <c r="J860" s="28"/>
      <c r="K860" s="28"/>
      <c r="L860" s="28"/>
      <c r="M860" s="27"/>
      <c r="N860" s="50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12.75" customHeight="1">
      <c r="A861" s="28"/>
      <c r="B861" s="27"/>
      <c r="C861" s="27"/>
      <c r="D861" s="27"/>
      <c r="E861" s="27"/>
      <c r="F861" s="27"/>
      <c r="G861" s="49"/>
      <c r="H861" s="28"/>
      <c r="I861" s="28"/>
      <c r="J861" s="28"/>
      <c r="K861" s="28"/>
      <c r="L861" s="28"/>
      <c r="M861" s="27"/>
      <c r="N861" s="50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12.75" customHeight="1">
      <c r="A862" s="28"/>
      <c r="B862" s="27"/>
      <c r="C862" s="27"/>
      <c r="D862" s="27"/>
      <c r="E862" s="27"/>
      <c r="F862" s="27"/>
      <c r="G862" s="49"/>
      <c r="H862" s="28"/>
      <c r="I862" s="28"/>
      <c r="J862" s="28"/>
      <c r="K862" s="28"/>
      <c r="L862" s="28"/>
      <c r="M862" s="27"/>
      <c r="N862" s="50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12.75" customHeight="1">
      <c r="A863" s="28"/>
      <c r="B863" s="27"/>
      <c r="C863" s="27"/>
      <c r="D863" s="27"/>
      <c r="E863" s="27"/>
      <c r="F863" s="27"/>
      <c r="G863" s="49"/>
      <c r="H863" s="28"/>
      <c r="I863" s="28"/>
      <c r="J863" s="28"/>
      <c r="K863" s="28"/>
      <c r="L863" s="28"/>
      <c r="M863" s="27"/>
      <c r="N863" s="50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12.75" customHeight="1">
      <c r="A864" s="28"/>
      <c r="B864" s="27"/>
      <c r="C864" s="27"/>
      <c r="D864" s="27"/>
      <c r="E864" s="27"/>
      <c r="F864" s="27"/>
      <c r="G864" s="49"/>
      <c r="H864" s="28"/>
      <c r="I864" s="28"/>
      <c r="J864" s="28"/>
      <c r="K864" s="28"/>
      <c r="L864" s="28"/>
      <c r="M864" s="27"/>
      <c r="N864" s="50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12.75" customHeight="1">
      <c r="A865" s="28"/>
      <c r="B865" s="27"/>
      <c r="C865" s="27"/>
      <c r="D865" s="27"/>
      <c r="E865" s="27"/>
      <c r="F865" s="27"/>
      <c r="G865" s="49"/>
      <c r="H865" s="28"/>
      <c r="I865" s="28"/>
      <c r="J865" s="28"/>
      <c r="K865" s="28"/>
      <c r="L865" s="28"/>
      <c r="M865" s="27"/>
      <c r="N865" s="50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12.75" customHeight="1">
      <c r="A866" s="28"/>
      <c r="B866" s="27"/>
      <c r="C866" s="27"/>
      <c r="D866" s="27"/>
      <c r="E866" s="27"/>
      <c r="F866" s="27"/>
      <c r="G866" s="49"/>
      <c r="H866" s="28"/>
      <c r="I866" s="28"/>
      <c r="J866" s="28"/>
      <c r="K866" s="28"/>
      <c r="L866" s="28"/>
      <c r="M866" s="27"/>
      <c r="N866" s="50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12.75" customHeight="1">
      <c r="A867" s="28"/>
      <c r="B867" s="27"/>
      <c r="C867" s="27"/>
      <c r="D867" s="27"/>
      <c r="E867" s="27"/>
      <c r="F867" s="27"/>
      <c r="G867" s="49"/>
      <c r="H867" s="28"/>
      <c r="I867" s="28"/>
      <c r="J867" s="28"/>
      <c r="K867" s="28"/>
      <c r="L867" s="28"/>
      <c r="M867" s="27"/>
      <c r="N867" s="50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12.75" customHeight="1">
      <c r="A868" s="28"/>
      <c r="B868" s="27"/>
      <c r="C868" s="27"/>
      <c r="D868" s="27"/>
      <c r="E868" s="27"/>
      <c r="F868" s="27"/>
      <c r="G868" s="49"/>
      <c r="H868" s="28"/>
      <c r="I868" s="28"/>
      <c r="J868" s="28"/>
      <c r="K868" s="28"/>
      <c r="L868" s="28"/>
      <c r="M868" s="27"/>
      <c r="N868" s="50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12.75" customHeight="1">
      <c r="A869" s="28"/>
      <c r="B869" s="27"/>
      <c r="C869" s="27"/>
      <c r="D869" s="27"/>
      <c r="E869" s="27"/>
      <c r="F869" s="27"/>
      <c r="G869" s="49"/>
      <c r="H869" s="28"/>
      <c r="I869" s="28"/>
      <c r="J869" s="28"/>
      <c r="K869" s="28"/>
      <c r="L869" s="28"/>
      <c r="M869" s="27"/>
      <c r="N869" s="50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12.75" customHeight="1">
      <c r="A870" s="28"/>
      <c r="B870" s="27"/>
      <c r="C870" s="27"/>
      <c r="D870" s="27"/>
      <c r="E870" s="27"/>
      <c r="F870" s="27"/>
      <c r="G870" s="49"/>
      <c r="H870" s="28"/>
      <c r="I870" s="28"/>
      <c r="J870" s="28"/>
      <c r="K870" s="28"/>
      <c r="L870" s="28"/>
      <c r="M870" s="27"/>
      <c r="N870" s="50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12.75" customHeight="1">
      <c r="A871" s="28"/>
      <c r="B871" s="27"/>
      <c r="C871" s="27"/>
      <c r="D871" s="27"/>
      <c r="E871" s="27"/>
      <c r="F871" s="27"/>
      <c r="G871" s="49"/>
      <c r="H871" s="28"/>
      <c r="I871" s="28"/>
      <c r="J871" s="28"/>
      <c r="K871" s="28"/>
      <c r="L871" s="28"/>
      <c r="M871" s="27"/>
      <c r="N871" s="50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12.75" customHeight="1">
      <c r="A872" s="28"/>
      <c r="B872" s="27"/>
      <c r="C872" s="27"/>
      <c r="D872" s="27"/>
      <c r="E872" s="27"/>
      <c r="F872" s="27"/>
      <c r="G872" s="49"/>
      <c r="H872" s="28"/>
      <c r="I872" s="28"/>
      <c r="J872" s="28"/>
      <c r="K872" s="28"/>
      <c r="L872" s="28"/>
      <c r="M872" s="27"/>
      <c r="N872" s="50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12.75" customHeight="1">
      <c r="A873" s="28"/>
      <c r="B873" s="27"/>
      <c r="C873" s="27"/>
      <c r="D873" s="27"/>
      <c r="E873" s="27"/>
      <c r="F873" s="27"/>
      <c r="G873" s="49"/>
      <c r="H873" s="28"/>
      <c r="I873" s="28"/>
      <c r="J873" s="28"/>
      <c r="K873" s="28"/>
      <c r="L873" s="28"/>
      <c r="M873" s="27"/>
      <c r="N873" s="50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12.75" customHeight="1">
      <c r="A874" s="28"/>
      <c r="B874" s="27"/>
      <c r="C874" s="27"/>
      <c r="D874" s="27"/>
      <c r="E874" s="27"/>
      <c r="F874" s="27"/>
      <c r="G874" s="49"/>
      <c r="H874" s="28"/>
      <c r="I874" s="28"/>
      <c r="J874" s="28"/>
      <c r="K874" s="28"/>
      <c r="L874" s="28"/>
      <c r="M874" s="27"/>
      <c r="N874" s="50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12.75" customHeight="1">
      <c r="A875" s="28"/>
      <c r="B875" s="27"/>
      <c r="C875" s="27"/>
      <c r="D875" s="27"/>
      <c r="E875" s="27"/>
      <c r="F875" s="27"/>
      <c r="G875" s="49"/>
      <c r="H875" s="28"/>
      <c r="I875" s="28"/>
      <c r="J875" s="28"/>
      <c r="K875" s="28"/>
      <c r="L875" s="28"/>
      <c r="M875" s="27"/>
      <c r="N875" s="50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12.75" customHeight="1">
      <c r="A876" s="28"/>
      <c r="B876" s="27"/>
      <c r="C876" s="27"/>
      <c r="D876" s="27"/>
      <c r="E876" s="27"/>
      <c r="F876" s="27"/>
      <c r="G876" s="49"/>
      <c r="H876" s="28"/>
      <c r="I876" s="28"/>
      <c r="J876" s="28"/>
      <c r="K876" s="28"/>
      <c r="L876" s="28"/>
      <c r="M876" s="27"/>
      <c r="N876" s="50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12.75" customHeight="1">
      <c r="A877" s="28"/>
      <c r="B877" s="27"/>
      <c r="C877" s="27"/>
      <c r="D877" s="27"/>
      <c r="E877" s="27"/>
      <c r="F877" s="27"/>
      <c r="G877" s="49"/>
      <c r="H877" s="28"/>
      <c r="I877" s="28"/>
      <c r="J877" s="28"/>
      <c r="K877" s="28"/>
      <c r="L877" s="28"/>
      <c r="M877" s="27"/>
      <c r="N877" s="50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12.75" customHeight="1">
      <c r="A878" s="28"/>
      <c r="B878" s="27"/>
      <c r="C878" s="27"/>
      <c r="D878" s="27"/>
      <c r="E878" s="27"/>
      <c r="F878" s="27"/>
      <c r="G878" s="49"/>
      <c r="H878" s="28"/>
      <c r="I878" s="28"/>
      <c r="J878" s="28"/>
      <c r="K878" s="28"/>
      <c r="L878" s="28"/>
      <c r="M878" s="27"/>
      <c r="N878" s="50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12.75" customHeight="1">
      <c r="A879" s="28"/>
      <c r="B879" s="27"/>
      <c r="C879" s="27"/>
      <c r="D879" s="27"/>
      <c r="E879" s="27"/>
      <c r="F879" s="27"/>
      <c r="G879" s="49"/>
      <c r="H879" s="28"/>
      <c r="I879" s="28"/>
      <c r="J879" s="28"/>
      <c r="K879" s="28"/>
      <c r="L879" s="28"/>
      <c r="M879" s="27"/>
      <c r="N879" s="50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12.75" customHeight="1">
      <c r="A880" s="28"/>
      <c r="B880" s="27"/>
      <c r="C880" s="27"/>
      <c r="D880" s="27"/>
      <c r="E880" s="27"/>
      <c r="F880" s="27"/>
      <c r="G880" s="49"/>
      <c r="H880" s="28"/>
      <c r="I880" s="28"/>
      <c r="J880" s="28"/>
      <c r="K880" s="28"/>
      <c r="L880" s="28"/>
      <c r="M880" s="27"/>
      <c r="N880" s="50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12.75" customHeight="1">
      <c r="A881" s="28"/>
      <c r="B881" s="27"/>
      <c r="C881" s="27"/>
      <c r="D881" s="27"/>
      <c r="E881" s="27"/>
      <c r="F881" s="27"/>
      <c r="G881" s="49"/>
      <c r="H881" s="28"/>
      <c r="I881" s="28"/>
      <c r="J881" s="28"/>
      <c r="K881" s="28"/>
      <c r="L881" s="28"/>
      <c r="M881" s="27"/>
      <c r="N881" s="50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12.75" customHeight="1">
      <c r="A882" s="28"/>
      <c r="B882" s="27"/>
      <c r="C882" s="27"/>
      <c r="D882" s="27"/>
      <c r="E882" s="27"/>
      <c r="F882" s="27"/>
      <c r="G882" s="49"/>
      <c r="H882" s="28"/>
      <c r="I882" s="28"/>
      <c r="J882" s="28"/>
      <c r="K882" s="28"/>
      <c r="L882" s="28"/>
      <c r="M882" s="27"/>
      <c r="N882" s="50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12.75" customHeight="1">
      <c r="A883" s="28"/>
      <c r="B883" s="27"/>
      <c r="C883" s="27"/>
      <c r="D883" s="27"/>
      <c r="E883" s="27"/>
      <c r="F883" s="27"/>
      <c r="G883" s="49"/>
      <c r="H883" s="28"/>
      <c r="I883" s="28"/>
      <c r="J883" s="28"/>
      <c r="K883" s="28"/>
      <c r="L883" s="28"/>
      <c r="M883" s="27"/>
      <c r="N883" s="50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12.75" customHeight="1">
      <c r="A884" s="28"/>
      <c r="B884" s="27"/>
      <c r="C884" s="27"/>
      <c r="D884" s="27"/>
      <c r="E884" s="27"/>
      <c r="F884" s="27"/>
      <c r="G884" s="49"/>
      <c r="H884" s="28"/>
      <c r="I884" s="28"/>
      <c r="J884" s="28"/>
      <c r="K884" s="28"/>
      <c r="L884" s="28"/>
      <c r="M884" s="27"/>
      <c r="N884" s="50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12.75" customHeight="1">
      <c r="A885" s="28"/>
      <c r="B885" s="27"/>
      <c r="C885" s="27"/>
      <c r="D885" s="27"/>
      <c r="E885" s="27"/>
      <c r="F885" s="27"/>
      <c r="G885" s="49"/>
      <c r="H885" s="28"/>
      <c r="I885" s="28"/>
      <c r="J885" s="28"/>
      <c r="K885" s="28"/>
      <c r="L885" s="28"/>
      <c r="M885" s="27"/>
      <c r="N885" s="50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12.75" customHeight="1">
      <c r="A886" s="28"/>
      <c r="B886" s="27"/>
      <c r="C886" s="27"/>
      <c r="D886" s="27"/>
      <c r="E886" s="27"/>
      <c r="F886" s="27"/>
      <c r="G886" s="49"/>
      <c r="H886" s="28"/>
      <c r="I886" s="28"/>
      <c r="J886" s="28"/>
      <c r="K886" s="28"/>
      <c r="L886" s="28"/>
      <c r="M886" s="27"/>
      <c r="N886" s="50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12.75" customHeight="1">
      <c r="A887" s="28"/>
      <c r="B887" s="27"/>
      <c r="C887" s="27"/>
      <c r="D887" s="27"/>
      <c r="E887" s="27"/>
      <c r="F887" s="27"/>
      <c r="G887" s="49"/>
      <c r="H887" s="28"/>
      <c r="I887" s="28"/>
      <c r="J887" s="28"/>
      <c r="K887" s="28"/>
      <c r="L887" s="28"/>
      <c r="M887" s="27"/>
      <c r="N887" s="50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12.75" customHeight="1">
      <c r="A888" s="28"/>
      <c r="B888" s="27"/>
      <c r="C888" s="27"/>
      <c r="D888" s="27"/>
      <c r="E888" s="27"/>
      <c r="F888" s="27"/>
      <c r="G888" s="49"/>
      <c r="H888" s="28"/>
      <c r="I888" s="28"/>
      <c r="J888" s="28"/>
      <c r="K888" s="28"/>
      <c r="L888" s="28"/>
      <c r="M888" s="27"/>
      <c r="N888" s="50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12.75" customHeight="1">
      <c r="A889" s="28"/>
      <c r="B889" s="27"/>
      <c r="C889" s="27"/>
      <c r="D889" s="27"/>
      <c r="E889" s="27"/>
      <c r="F889" s="27"/>
      <c r="G889" s="49"/>
      <c r="H889" s="28"/>
      <c r="I889" s="28"/>
      <c r="J889" s="28"/>
      <c r="K889" s="28"/>
      <c r="L889" s="28"/>
      <c r="M889" s="27"/>
      <c r="N889" s="50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12.75" customHeight="1">
      <c r="A890" s="28"/>
      <c r="B890" s="27"/>
      <c r="C890" s="27"/>
      <c r="D890" s="27"/>
      <c r="E890" s="27"/>
      <c r="F890" s="27"/>
      <c r="G890" s="49"/>
      <c r="H890" s="28"/>
      <c r="I890" s="28"/>
      <c r="J890" s="28"/>
      <c r="K890" s="28"/>
      <c r="L890" s="28"/>
      <c r="M890" s="27"/>
      <c r="N890" s="50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12.75" customHeight="1">
      <c r="A891" s="28"/>
      <c r="B891" s="27"/>
      <c r="C891" s="27"/>
      <c r="D891" s="27"/>
      <c r="E891" s="27"/>
      <c r="F891" s="27"/>
      <c r="G891" s="49"/>
      <c r="H891" s="28"/>
      <c r="I891" s="28"/>
      <c r="J891" s="28"/>
      <c r="K891" s="28"/>
      <c r="L891" s="28"/>
      <c r="M891" s="27"/>
      <c r="N891" s="50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12.75" customHeight="1">
      <c r="A892" s="28"/>
      <c r="B892" s="27"/>
      <c r="C892" s="27"/>
      <c r="D892" s="27"/>
      <c r="E892" s="27"/>
      <c r="F892" s="27"/>
      <c r="G892" s="49"/>
      <c r="H892" s="28"/>
      <c r="I892" s="28"/>
      <c r="J892" s="28"/>
      <c r="K892" s="28"/>
      <c r="L892" s="28"/>
      <c r="M892" s="27"/>
      <c r="N892" s="50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12.75" customHeight="1">
      <c r="A893" s="28"/>
      <c r="B893" s="27"/>
      <c r="C893" s="27"/>
      <c r="D893" s="27"/>
      <c r="E893" s="27"/>
      <c r="F893" s="27"/>
      <c r="G893" s="49"/>
      <c r="H893" s="28"/>
      <c r="I893" s="28"/>
      <c r="J893" s="28"/>
      <c r="K893" s="28"/>
      <c r="L893" s="28"/>
      <c r="M893" s="27"/>
      <c r="N893" s="50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12.75" customHeight="1">
      <c r="A894" s="28"/>
      <c r="B894" s="27"/>
      <c r="C894" s="27"/>
      <c r="D894" s="27"/>
      <c r="E894" s="27"/>
      <c r="F894" s="27"/>
      <c r="G894" s="49"/>
      <c r="H894" s="28"/>
      <c r="I894" s="28"/>
      <c r="J894" s="28"/>
      <c r="K894" s="28"/>
      <c r="L894" s="28"/>
      <c r="M894" s="27"/>
      <c r="N894" s="50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12.75" customHeight="1">
      <c r="A895" s="28"/>
      <c r="B895" s="27"/>
      <c r="C895" s="27"/>
      <c r="D895" s="27"/>
      <c r="E895" s="27"/>
      <c r="F895" s="27"/>
      <c r="G895" s="49"/>
      <c r="H895" s="28"/>
      <c r="I895" s="28"/>
      <c r="J895" s="28"/>
      <c r="K895" s="28"/>
      <c r="L895" s="28"/>
      <c r="M895" s="27"/>
      <c r="N895" s="50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12.75" customHeight="1">
      <c r="A896" s="28"/>
      <c r="B896" s="27"/>
      <c r="C896" s="27"/>
      <c r="D896" s="27"/>
      <c r="E896" s="27"/>
      <c r="F896" s="27"/>
      <c r="G896" s="49"/>
      <c r="H896" s="28"/>
      <c r="I896" s="28"/>
      <c r="J896" s="28"/>
      <c r="K896" s="28"/>
      <c r="L896" s="28"/>
      <c r="M896" s="27"/>
      <c r="N896" s="50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12.75" customHeight="1">
      <c r="A897" s="28"/>
      <c r="B897" s="27"/>
      <c r="C897" s="27"/>
      <c r="D897" s="27"/>
      <c r="E897" s="27"/>
      <c r="F897" s="27"/>
      <c r="G897" s="49"/>
      <c r="H897" s="28"/>
      <c r="I897" s="28"/>
      <c r="J897" s="28"/>
      <c r="K897" s="28"/>
      <c r="L897" s="28"/>
      <c r="M897" s="27"/>
      <c r="N897" s="50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12.75" customHeight="1">
      <c r="A898" s="28"/>
      <c r="B898" s="27"/>
      <c r="C898" s="27"/>
      <c r="D898" s="27"/>
      <c r="E898" s="27"/>
      <c r="F898" s="27"/>
      <c r="G898" s="49"/>
      <c r="H898" s="28"/>
      <c r="I898" s="28"/>
      <c r="J898" s="28"/>
      <c r="K898" s="28"/>
      <c r="L898" s="28"/>
      <c r="M898" s="27"/>
      <c r="N898" s="50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12.75" customHeight="1">
      <c r="A899" s="28"/>
      <c r="B899" s="27"/>
      <c r="C899" s="27"/>
      <c r="D899" s="27"/>
      <c r="E899" s="27"/>
      <c r="F899" s="27"/>
      <c r="G899" s="49"/>
      <c r="H899" s="28"/>
      <c r="I899" s="28"/>
      <c r="J899" s="28"/>
      <c r="K899" s="28"/>
      <c r="L899" s="28"/>
      <c r="M899" s="27"/>
      <c r="N899" s="50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12.75" customHeight="1">
      <c r="A900" s="28"/>
      <c r="B900" s="27"/>
      <c r="C900" s="27"/>
      <c r="D900" s="27"/>
      <c r="E900" s="27"/>
      <c r="F900" s="27"/>
      <c r="G900" s="49"/>
      <c r="H900" s="28"/>
      <c r="I900" s="28"/>
      <c r="J900" s="28"/>
      <c r="K900" s="28"/>
      <c r="L900" s="28"/>
      <c r="M900" s="27"/>
      <c r="N900" s="50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12.75" customHeight="1">
      <c r="A901" s="28"/>
      <c r="B901" s="27"/>
      <c r="C901" s="27"/>
      <c r="D901" s="27"/>
      <c r="E901" s="27"/>
      <c r="F901" s="27"/>
      <c r="G901" s="49"/>
      <c r="H901" s="28"/>
      <c r="I901" s="28"/>
      <c r="J901" s="28"/>
      <c r="K901" s="28"/>
      <c r="L901" s="28"/>
      <c r="M901" s="27"/>
      <c r="N901" s="50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12.75" customHeight="1">
      <c r="A902" s="28"/>
      <c r="B902" s="27"/>
      <c r="C902" s="27"/>
      <c r="D902" s="27"/>
      <c r="E902" s="27"/>
      <c r="F902" s="27"/>
      <c r="G902" s="49"/>
      <c r="H902" s="28"/>
      <c r="I902" s="28"/>
      <c r="J902" s="28"/>
      <c r="K902" s="28"/>
      <c r="L902" s="28"/>
      <c r="M902" s="27"/>
      <c r="N902" s="50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12.75" customHeight="1">
      <c r="A903" s="28"/>
      <c r="B903" s="27"/>
      <c r="C903" s="27"/>
      <c r="D903" s="27"/>
      <c r="E903" s="27"/>
      <c r="F903" s="27"/>
      <c r="G903" s="49"/>
      <c r="H903" s="28"/>
      <c r="I903" s="28"/>
      <c r="J903" s="28"/>
      <c r="K903" s="28"/>
      <c r="L903" s="28"/>
      <c r="M903" s="27"/>
      <c r="N903" s="50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12.75" customHeight="1">
      <c r="A904" s="28"/>
      <c r="B904" s="27"/>
      <c r="C904" s="27"/>
      <c r="D904" s="27"/>
      <c r="E904" s="27"/>
      <c r="F904" s="27"/>
      <c r="G904" s="49"/>
      <c r="H904" s="28"/>
      <c r="I904" s="28"/>
      <c r="J904" s="28"/>
      <c r="K904" s="28"/>
      <c r="L904" s="28"/>
      <c r="M904" s="27"/>
      <c r="N904" s="50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12.75" customHeight="1">
      <c r="A905" s="28"/>
      <c r="B905" s="27"/>
      <c r="C905" s="27"/>
      <c r="D905" s="27"/>
      <c r="E905" s="27"/>
      <c r="F905" s="27"/>
      <c r="G905" s="49"/>
      <c r="H905" s="28"/>
      <c r="I905" s="28"/>
      <c r="J905" s="28"/>
      <c r="K905" s="28"/>
      <c r="L905" s="28"/>
      <c r="M905" s="27"/>
      <c r="N905" s="50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12.75" customHeight="1">
      <c r="A906" s="28"/>
      <c r="B906" s="27"/>
      <c r="C906" s="27"/>
      <c r="D906" s="27"/>
      <c r="E906" s="27"/>
      <c r="F906" s="27"/>
      <c r="G906" s="49"/>
      <c r="H906" s="28"/>
      <c r="I906" s="28"/>
      <c r="J906" s="28"/>
      <c r="K906" s="28"/>
      <c r="L906" s="28"/>
      <c r="M906" s="27"/>
      <c r="N906" s="50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12.75" customHeight="1">
      <c r="A907" s="28"/>
      <c r="B907" s="27"/>
      <c r="C907" s="27"/>
      <c r="D907" s="27"/>
      <c r="E907" s="27"/>
      <c r="F907" s="27"/>
      <c r="G907" s="49"/>
      <c r="H907" s="28"/>
      <c r="I907" s="28"/>
      <c r="J907" s="28"/>
      <c r="K907" s="28"/>
      <c r="L907" s="28"/>
      <c r="M907" s="27"/>
      <c r="N907" s="50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12.75" customHeight="1">
      <c r="A908" s="28"/>
      <c r="B908" s="27"/>
      <c r="C908" s="27"/>
      <c r="D908" s="27"/>
      <c r="E908" s="27"/>
      <c r="F908" s="27"/>
      <c r="G908" s="49"/>
      <c r="H908" s="28"/>
      <c r="I908" s="28"/>
      <c r="J908" s="28"/>
      <c r="K908" s="28"/>
      <c r="L908" s="28"/>
      <c r="M908" s="27"/>
      <c r="N908" s="50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12.75" customHeight="1">
      <c r="A909" s="28"/>
      <c r="B909" s="27"/>
      <c r="C909" s="27"/>
      <c r="D909" s="27"/>
      <c r="E909" s="27"/>
      <c r="F909" s="27"/>
      <c r="G909" s="49"/>
      <c r="H909" s="28"/>
      <c r="I909" s="28"/>
      <c r="J909" s="28"/>
      <c r="K909" s="28"/>
      <c r="L909" s="28"/>
      <c r="M909" s="27"/>
      <c r="N909" s="50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12.75" customHeight="1">
      <c r="A910" s="28"/>
      <c r="B910" s="27"/>
      <c r="C910" s="27"/>
      <c r="D910" s="27"/>
      <c r="E910" s="27"/>
      <c r="F910" s="27"/>
      <c r="G910" s="49"/>
      <c r="H910" s="28"/>
      <c r="I910" s="28"/>
      <c r="J910" s="28"/>
      <c r="K910" s="28"/>
      <c r="L910" s="28"/>
      <c r="M910" s="27"/>
      <c r="N910" s="50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12.75" customHeight="1">
      <c r="A911" s="28"/>
      <c r="B911" s="27"/>
      <c r="C911" s="27"/>
      <c r="D911" s="27"/>
      <c r="E911" s="27"/>
      <c r="F911" s="27"/>
      <c r="G911" s="49"/>
      <c r="H911" s="28"/>
      <c r="I911" s="28"/>
      <c r="J911" s="28"/>
      <c r="K911" s="28"/>
      <c r="L911" s="28"/>
      <c r="M911" s="27"/>
      <c r="N911" s="50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12.75" customHeight="1">
      <c r="A912" s="28"/>
      <c r="B912" s="27"/>
      <c r="C912" s="27"/>
      <c r="D912" s="27"/>
      <c r="E912" s="27"/>
      <c r="F912" s="27"/>
      <c r="G912" s="49"/>
      <c r="H912" s="28"/>
      <c r="I912" s="28"/>
      <c r="J912" s="28"/>
      <c r="K912" s="28"/>
      <c r="L912" s="28"/>
      <c r="M912" s="27"/>
      <c r="N912" s="50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12.75" customHeight="1">
      <c r="A913" s="28"/>
      <c r="B913" s="27"/>
      <c r="C913" s="27"/>
      <c r="D913" s="27"/>
      <c r="E913" s="27"/>
      <c r="F913" s="27"/>
      <c r="G913" s="49"/>
      <c r="H913" s="28"/>
      <c r="I913" s="28"/>
      <c r="J913" s="28"/>
      <c r="K913" s="28"/>
      <c r="L913" s="28"/>
      <c r="M913" s="27"/>
      <c r="N913" s="50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12.75" customHeight="1">
      <c r="A914" s="28"/>
      <c r="B914" s="27"/>
      <c r="C914" s="27"/>
      <c r="D914" s="27"/>
      <c r="E914" s="27"/>
      <c r="F914" s="27"/>
      <c r="G914" s="49"/>
      <c r="H914" s="28"/>
      <c r="I914" s="28"/>
      <c r="J914" s="28"/>
      <c r="K914" s="28"/>
      <c r="L914" s="28"/>
      <c r="M914" s="27"/>
      <c r="N914" s="50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12.75" customHeight="1">
      <c r="A915" s="28"/>
      <c r="B915" s="27"/>
      <c r="C915" s="27"/>
      <c r="D915" s="27"/>
      <c r="E915" s="27"/>
      <c r="F915" s="27"/>
      <c r="G915" s="49"/>
      <c r="H915" s="28"/>
      <c r="I915" s="28"/>
      <c r="J915" s="28"/>
      <c r="K915" s="28"/>
      <c r="L915" s="28"/>
      <c r="M915" s="27"/>
      <c r="N915" s="50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12.75" customHeight="1">
      <c r="A916" s="28"/>
      <c r="B916" s="27"/>
      <c r="C916" s="27"/>
      <c r="D916" s="27"/>
      <c r="E916" s="27"/>
      <c r="F916" s="27"/>
      <c r="G916" s="49"/>
      <c r="H916" s="28"/>
      <c r="I916" s="28"/>
      <c r="J916" s="28"/>
      <c r="K916" s="28"/>
      <c r="L916" s="28"/>
      <c r="M916" s="27"/>
      <c r="N916" s="50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12.75" customHeight="1">
      <c r="A917" s="28"/>
      <c r="B917" s="27"/>
      <c r="C917" s="27"/>
      <c r="D917" s="27"/>
      <c r="E917" s="27"/>
      <c r="F917" s="27"/>
      <c r="G917" s="49"/>
      <c r="H917" s="28"/>
      <c r="I917" s="28"/>
      <c r="J917" s="28"/>
      <c r="K917" s="28"/>
      <c r="L917" s="28"/>
      <c r="M917" s="27"/>
      <c r="N917" s="50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12.75" customHeight="1">
      <c r="A918" s="28"/>
      <c r="B918" s="27"/>
      <c r="C918" s="27"/>
      <c r="D918" s="27"/>
      <c r="E918" s="27"/>
      <c r="F918" s="27"/>
      <c r="G918" s="49"/>
      <c r="H918" s="28"/>
      <c r="I918" s="28"/>
      <c r="J918" s="28"/>
      <c r="K918" s="28"/>
      <c r="L918" s="28"/>
      <c r="M918" s="27"/>
      <c r="N918" s="50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12.75" customHeight="1">
      <c r="A919" s="28"/>
      <c r="B919" s="27"/>
      <c r="C919" s="27"/>
      <c r="D919" s="27"/>
      <c r="E919" s="27"/>
      <c r="F919" s="27"/>
      <c r="G919" s="49"/>
      <c r="H919" s="28"/>
      <c r="I919" s="28"/>
      <c r="J919" s="28"/>
      <c r="K919" s="28"/>
      <c r="L919" s="28"/>
      <c r="M919" s="27"/>
      <c r="N919" s="50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12.75" customHeight="1">
      <c r="A920" s="28"/>
      <c r="B920" s="27"/>
      <c r="C920" s="27"/>
      <c r="D920" s="27"/>
      <c r="E920" s="27"/>
      <c r="F920" s="27"/>
      <c r="G920" s="49"/>
      <c r="H920" s="28"/>
      <c r="I920" s="28"/>
      <c r="J920" s="28"/>
      <c r="K920" s="28"/>
      <c r="L920" s="28"/>
      <c r="M920" s="27"/>
      <c r="N920" s="50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12.75" customHeight="1">
      <c r="A921" s="28"/>
      <c r="B921" s="27"/>
      <c r="C921" s="27"/>
      <c r="D921" s="27"/>
      <c r="E921" s="27"/>
      <c r="F921" s="27"/>
      <c r="G921" s="49"/>
      <c r="H921" s="28"/>
      <c r="I921" s="28"/>
      <c r="J921" s="28"/>
      <c r="K921" s="28"/>
      <c r="L921" s="28"/>
      <c r="M921" s="27"/>
      <c r="N921" s="50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12.75" customHeight="1">
      <c r="A922" s="28"/>
      <c r="B922" s="27"/>
      <c r="C922" s="27"/>
      <c r="D922" s="27"/>
      <c r="E922" s="27"/>
      <c r="F922" s="27"/>
      <c r="G922" s="49"/>
      <c r="H922" s="28"/>
      <c r="I922" s="28"/>
      <c r="J922" s="28"/>
      <c r="K922" s="28"/>
      <c r="L922" s="28"/>
      <c r="M922" s="27"/>
      <c r="N922" s="50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12.75" customHeight="1">
      <c r="A923" s="28"/>
      <c r="B923" s="27"/>
      <c r="C923" s="27"/>
      <c r="D923" s="27"/>
      <c r="E923" s="27"/>
      <c r="F923" s="27"/>
      <c r="G923" s="49"/>
      <c r="H923" s="28"/>
      <c r="I923" s="28"/>
      <c r="J923" s="28"/>
      <c r="K923" s="28"/>
      <c r="L923" s="28"/>
      <c r="M923" s="27"/>
      <c r="N923" s="50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12.75" customHeight="1">
      <c r="A924" s="28"/>
      <c r="B924" s="27"/>
      <c r="C924" s="27"/>
      <c r="D924" s="27"/>
      <c r="E924" s="27"/>
      <c r="F924" s="27"/>
      <c r="G924" s="49"/>
      <c r="H924" s="28"/>
      <c r="I924" s="28"/>
      <c r="J924" s="28"/>
      <c r="K924" s="28"/>
      <c r="L924" s="28"/>
      <c r="M924" s="27"/>
      <c r="N924" s="50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12.75" customHeight="1">
      <c r="A925" s="28"/>
      <c r="B925" s="27"/>
      <c r="C925" s="27"/>
      <c r="D925" s="27"/>
      <c r="E925" s="27"/>
      <c r="F925" s="27"/>
      <c r="G925" s="49"/>
      <c r="H925" s="28"/>
      <c r="I925" s="28"/>
      <c r="J925" s="28"/>
      <c r="K925" s="28"/>
      <c r="L925" s="28"/>
      <c r="M925" s="27"/>
      <c r="N925" s="50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12.75" customHeight="1">
      <c r="A926" s="28"/>
      <c r="B926" s="27"/>
      <c r="C926" s="27"/>
      <c r="D926" s="27"/>
      <c r="E926" s="27"/>
      <c r="F926" s="27"/>
      <c r="G926" s="49"/>
      <c r="H926" s="28"/>
      <c r="I926" s="28"/>
      <c r="J926" s="28"/>
      <c r="K926" s="28"/>
      <c r="L926" s="28"/>
      <c r="M926" s="27"/>
      <c r="N926" s="50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12.75" customHeight="1">
      <c r="A927" s="28"/>
      <c r="B927" s="27"/>
      <c r="C927" s="27"/>
      <c r="D927" s="27"/>
      <c r="E927" s="27"/>
      <c r="F927" s="27"/>
      <c r="G927" s="49"/>
      <c r="H927" s="28"/>
      <c r="I927" s="28"/>
      <c r="J927" s="28"/>
      <c r="K927" s="28"/>
      <c r="L927" s="28"/>
      <c r="M927" s="27"/>
      <c r="N927" s="50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12.75" customHeight="1">
      <c r="A928" s="28"/>
      <c r="B928" s="27"/>
      <c r="C928" s="27"/>
      <c r="D928" s="27"/>
      <c r="E928" s="27"/>
      <c r="F928" s="27"/>
      <c r="G928" s="49"/>
      <c r="H928" s="28"/>
      <c r="I928" s="28"/>
      <c r="J928" s="28"/>
      <c r="K928" s="28"/>
      <c r="L928" s="28"/>
      <c r="M928" s="27"/>
      <c r="N928" s="50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12.75" customHeight="1">
      <c r="A929" s="28"/>
      <c r="B929" s="27"/>
      <c r="C929" s="27"/>
      <c r="D929" s="27"/>
      <c r="E929" s="27"/>
      <c r="F929" s="27"/>
      <c r="G929" s="49"/>
      <c r="H929" s="28"/>
      <c r="I929" s="28"/>
      <c r="J929" s="28"/>
      <c r="K929" s="28"/>
      <c r="L929" s="28"/>
      <c r="M929" s="27"/>
      <c r="N929" s="50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12.75" customHeight="1">
      <c r="A930" s="28"/>
      <c r="B930" s="27"/>
      <c r="C930" s="27"/>
      <c r="D930" s="27"/>
      <c r="E930" s="27"/>
      <c r="F930" s="27"/>
      <c r="G930" s="49"/>
      <c r="H930" s="28"/>
      <c r="I930" s="28"/>
      <c r="J930" s="28"/>
      <c r="K930" s="28"/>
      <c r="L930" s="28"/>
      <c r="M930" s="27"/>
      <c r="N930" s="50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12.75" customHeight="1">
      <c r="A931" s="28"/>
      <c r="B931" s="27"/>
      <c r="C931" s="27"/>
      <c r="D931" s="27"/>
      <c r="E931" s="27"/>
      <c r="F931" s="27"/>
      <c r="G931" s="49"/>
      <c r="H931" s="28"/>
      <c r="I931" s="28"/>
      <c r="J931" s="28"/>
      <c r="K931" s="28"/>
      <c r="L931" s="28"/>
      <c r="M931" s="27"/>
      <c r="N931" s="50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12.75" customHeight="1">
      <c r="A932" s="28"/>
      <c r="B932" s="27"/>
      <c r="C932" s="27"/>
      <c r="D932" s="27"/>
      <c r="E932" s="27"/>
      <c r="F932" s="27"/>
      <c r="G932" s="49"/>
      <c r="H932" s="28"/>
      <c r="I932" s="28"/>
      <c r="J932" s="28"/>
      <c r="K932" s="28"/>
      <c r="L932" s="28"/>
      <c r="M932" s="27"/>
      <c r="N932" s="50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12.75" customHeight="1">
      <c r="A933" s="28"/>
      <c r="B933" s="27"/>
      <c r="C933" s="27"/>
      <c r="D933" s="27"/>
      <c r="E933" s="27"/>
      <c r="F933" s="27"/>
      <c r="G933" s="49"/>
      <c r="H933" s="28"/>
      <c r="I933" s="28"/>
      <c r="J933" s="28"/>
      <c r="K933" s="28"/>
      <c r="L933" s="28"/>
      <c r="M933" s="27"/>
      <c r="N933" s="50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12.75" customHeight="1">
      <c r="A934" s="28"/>
      <c r="B934" s="27"/>
      <c r="C934" s="27"/>
      <c r="D934" s="27"/>
      <c r="E934" s="27"/>
      <c r="F934" s="27"/>
      <c r="G934" s="49"/>
      <c r="H934" s="28"/>
      <c r="I934" s="28"/>
      <c r="J934" s="28"/>
      <c r="K934" s="28"/>
      <c r="L934" s="28"/>
      <c r="M934" s="27"/>
      <c r="N934" s="50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12.75" customHeight="1">
      <c r="A935" s="28"/>
      <c r="B935" s="27"/>
      <c r="C935" s="27"/>
      <c r="D935" s="27"/>
      <c r="E935" s="27"/>
      <c r="F935" s="27"/>
      <c r="G935" s="49"/>
      <c r="H935" s="28"/>
      <c r="I935" s="28"/>
      <c r="J935" s="28"/>
      <c r="K935" s="28"/>
      <c r="L935" s="28"/>
      <c r="M935" s="27"/>
      <c r="N935" s="50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12.75" customHeight="1">
      <c r="A936" s="28"/>
      <c r="B936" s="27"/>
      <c r="C936" s="27"/>
      <c r="D936" s="27"/>
      <c r="E936" s="27"/>
      <c r="F936" s="27"/>
      <c r="G936" s="49"/>
      <c r="H936" s="28"/>
      <c r="I936" s="28"/>
      <c r="J936" s="28"/>
      <c r="K936" s="28"/>
      <c r="L936" s="28"/>
      <c r="M936" s="27"/>
      <c r="N936" s="50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12.75" customHeight="1">
      <c r="A937" s="28"/>
      <c r="B937" s="27"/>
      <c r="C937" s="27"/>
      <c r="D937" s="27"/>
      <c r="E937" s="27"/>
      <c r="F937" s="27"/>
      <c r="G937" s="49"/>
      <c r="H937" s="28"/>
      <c r="I937" s="28"/>
      <c r="J937" s="28"/>
      <c r="K937" s="28"/>
      <c r="L937" s="28"/>
      <c r="M937" s="27"/>
      <c r="N937" s="50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12.75" customHeight="1">
      <c r="A938" s="28"/>
      <c r="B938" s="27"/>
      <c r="C938" s="27"/>
      <c r="D938" s="27"/>
      <c r="E938" s="27"/>
      <c r="F938" s="27"/>
      <c r="G938" s="49"/>
      <c r="H938" s="28"/>
      <c r="I938" s="28"/>
      <c r="J938" s="28"/>
      <c r="K938" s="28"/>
      <c r="L938" s="28"/>
      <c r="M938" s="27"/>
      <c r="N938" s="50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12.75" customHeight="1">
      <c r="A939" s="28"/>
      <c r="B939" s="27"/>
      <c r="C939" s="27"/>
      <c r="D939" s="27"/>
      <c r="E939" s="27"/>
      <c r="F939" s="27"/>
      <c r="G939" s="49"/>
      <c r="H939" s="28"/>
      <c r="I939" s="28"/>
      <c r="J939" s="28"/>
      <c r="K939" s="28"/>
      <c r="L939" s="28"/>
      <c r="M939" s="27"/>
      <c r="N939" s="50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12.75" customHeight="1">
      <c r="A940" s="28"/>
      <c r="B940" s="27"/>
      <c r="C940" s="27"/>
      <c r="D940" s="27"/>
      <c r="E940" s="27"/>
      <c r="F940" s="27"/>
      <c r="G940" s="49"/>
      <c r="H940" s="28"/>
      <c r="I940" s="28"/>
      <c r="J940" s="28"/>
      <c r="K940" s="28"/>
      <c r="L940" s="28"/>
      <c r="M940" s="27"/>
      <c r="N940" s="50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12.75" customHeight="1">
      <c r="A941" s="28"/>
      <c r="B941" s="27"/>
      <c r="C941" s="27"/>
      <c r="D941" s="27"/>
      <c r="E941" s="27"/>
      <c r="F941" s="27"/>
      <c r="G941" s="49"/>
      <c r="H941" s="28"/>
      <c r="I941" s="28"/>
      <c r="J941" s="28"/>
      <c r="K941" s="28"/>
      <c r="L941" s="28"/>
      <c r="M941" s="27"/>
      <c r="N941" s="50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12.75" customHeight="1">
      <c r="A942" s="28"/>
      <c r="B942" s="27"/>
      <c r="C942" s="27"/>
      <c r="D942" s="27"/>
      <c r="E942" s="27"/>
      <c r="F942" s="27"/>
      <c r="G942" s="49"/>
      <c r="H942" s="28"/>
      <c r="I942" s="28"/>
      <c r="J942" s="28"/>
      <c r="K942" s="28"/>
      <c r="L942" s="28"/>
      <c r="M942" s="27"/>
      <c r="N942" s="50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12.75" customHeight="1">
      <c r="A943" s="28"/>
      <c r="B943" s="27"/>
      <c r="C943" s="27"/>
      <c r="D943" s="27"/>
      <c r="E943" s="27"/>
      <c r="F943" s="27"/>
      <c r="G943" s="49"/>
      <c r="H943" s="28"/>
      <c r="I943" s="28"/>
      <c r="J943" s="28"/>
      <c r="K943" s="28"/>
      <c r="L943" s="28"/>
      <c r="M943" s="27"/>
      <c r="N943" s="50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12.75" customHeight="1">
      <c r="A944" s="28"/>
      <c r="B944" s="27"/>
      <c r="C944" s="27"/>
      <c r="D944" s="27"/>
      <c r="E944" s="27"/>
      <c r="F944" s="27"/>
      <c r="G944" s="49"/>
      <c r="H944" s="28"/>
      <c r="I944" s="28"/>
      <c r="J944" s="28"/>
      <c r="K944" s="28"/>
      <c r="L944" s="28"/>
      <c r="M944" s="27"/>
      <c r="N944" s="50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12.75" customHeight="1">
      <c r="A945" s="28"/>
      <c r="B945" s="27"/>
      <c r="C945" s="27"/>
      <c r="D945" s="27"/>
      <c r="E945" s="27"/>
      <c r="F945" s="27"/>
      <c r="G945" s="49"/>
      <c r="H945" s="28"/>
      <c r="I945" s="28"/>
      <c r="J945" s="28"/>
      <c r="K945" s="28"/>
      <c r="L945" s="28"/>
      <c r="M945" s="27"/>
      <c r="N945" s="50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12.75" customHeight="1">
      <c r="A946" s="28"/>
      <c r="B946" s="27"/>
      <c r="C946" s="27"/>
      <c r="D946" s="27"/>
      <c r="E946" s="27"/>
      <c r="F946" s="27"/>
      <c r="G946" s="49"/>
      <c r="H946" s="28"/>
      <c r="I946" s="28"/>
      <c r="J946" s="28"/>
      <c r="K946" s="28"/>
      <c r="L946" s="28"/>
      <c r="M946" s="27"/>
      <c r="N946" s="50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12.75" customHeight="1">
      <c r="A947" s="28"/>
      <c r="B947" s="27"/>
      <c r="C947" s="27"/>
      <c r="D947" s="27"/>
      <c r="E947" s="27"/>
      <c r="F947" s="27"/>
      <c r="G947" s="49"/>
      <c r="H947" s="28"/>
      <c r="I947" s="28"/>
      <c r="J947" s="28"/>
      <c r="K947" s="28"/>
      <c r="L947" s="28"/>
      <c r="M947" s="27"/>
      <c r="N947" s="50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12.75" customHeight="1">
      <c r="A948" s="28"/>
      <c r="B948" s="27"/>
      <c r="C948" s="27"/>
      <c r="D948" s="27"/>
      <c r="E948" s="27"/>
      <c r="F948" s="27"/>
      <c r="G948" s="49"/>
      <c r="H948" s="28"/>
      <c r="I948" s="28"/>
      <c r="J948" s="28"/>
      <c r="K948" s="28"/>
      <c r="L948" s="28"/>
      <c r="M948" s="27"/>
      <c r="N948" s="50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12.75" customHeight="1">
      <c r="A949" s="28"/>
      <c r="B949" s="27"/>
      <c r="C949" s="27"/>
      <c r="D949" s="27"/>
      <c r="E949" s="27"/>
      <c r="F949" s="27"/>
      <c r="G949" s="49"/>
      <c r="H949" s="28"/>
      <c r="I949" s="28"/>
      <c r="J949" s="28"/>
      <c r="K949" s="28"/>
      <c r="L949" s="28"/>
      <c r="M949" s="27"/>
      <c r="N949" s="50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12.75" customHeight="1">
      <c r="A950" s="28"/>
      <c r="B950" s="27"/>
      <c r="C950" s="27"/>
      <c r="D950" s="27"/>
      <c r="E950" s="27"/>
      <c r="F950" s="27"/>
      <c r="G950" s="49"/>
      <c r="H950" s="28"/>
      <c r="I950" s="28"/>
      <c r="J950" s="28"/>
      <c r="K950" s="28"/>
      <c r="L950" s="28"/>
      <c r="M950" s="27"/>
      <c r="N950" s="50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12.75" customHeight="1">
      <c r="A951" s="28"/>
      <c r="B951" s="27"/>
      <c r="C951" s="27"/>
      <c r="D951" s="27"/>
      <c r="E951" s="27"/>
      <c r="F951" s="27"/>
      <c r="G951" s="49"/>
      <c r="H951" s="28"/>
      <c r="I951" s="28"/>
      <c r="J951" s="28"/>
      <c r="K951" s="28"/>
      <c r="L951" s="28"/>
      <c r="M951" s="27"/>
      <c r="N951" s="50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12.75" customHeight="1">
      <c r="A952" s="28"/>
      <c r="B952" s="27"/>
      <c r="C952" s="27"/>
      <c r="D952" s="27"/>
      <c r="E952" s="27"/>
      <c r="F952" s="27"/>
      <c r="G952" s="49"/>
      <c r="H952" s="28"/>
      <c r="I952" s="28"/>
      <c r="J952" s="28"/>
      <c r="K952" s="28"/>
      <c r="L952" s="28"/>
      <c r="M952" s="27"/>
      <c r="N952" s="50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12.75" customHeight="1">
      <c r="A953" s="28"/>
      <c r="B953" s="27"/>
      <c r="C953" s="27"/>
      <c r="D953" s="27"/>
      <c r="E953" s="27"/>
      <c r="F953" s="27"/>
      <c r="G953" s="49"/>
      <c r="H953" s="28"/>
      <c r="I953" s="28"/>
      <c r="J953" s="28"/>
      <c r="K953" s="28"/>
      <c r="L953" s="28"/>
      <c r="M953" s="27"/>
      <c r="N953" s="50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12.75" customHeight="1">
      <c r="A954" s="28"/>
      <c r="B954" s="27"/>
      <c r="C954" s="27"/>
      <c r="D954" s="27"/>
      <c r="E954" s="27"/>
      <c r="F954" s="27"/>
      <c r="G954" s="49"/>
      <c r="H954" s="28"/>
      <c r="I954" s="28"/>
      <c r="J954" s="28"/>
      <c r="K954" s="28"/>
      <c r="L954" s="28"/>
      <c r="M954" s="27"/>
      <c r="N954" s="50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12.75" customHeight="1">
      <c r="A955" s="28"/>
      <c r="B955" s="27"/>
      <c r="C955" s="27"/>
      <c r="D955" s="27"/>
      <c r="E955" s="27"/>
      <c r="F955" s="27"/>
      <c r="G955" s="49"/>
      <c r="H955" s="28"/>
      <c r="I955" s="28"/>
      <c r="J955" s="28"/>
      <c r="K955" s="28"/>
      <c r="L955" s="28"/>
      <c r="M955" s="27"/>
      <c r="N955" s="50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12.75" customHeight="1">
      <c r="A956" s="28"/>
      <c r="B956" s="27"/>
      <c r="C956" s="27"/>
      <c r="D956" s="27"/>
      <c r="E956" s="27"/>
      <c r="F956" s="27"/>
      <c r="G956" s="49"/>
      <c r="H956" s="28"/>
      <c r="I956" s="28"/>
      <c r="J956" s="28"/>
      <c r="K956" s="28"/>
      <c r="L956" s="28"/>
      <c r="M956" s="27"/>
      <c r="N956" s="50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12.75" customHeight="1">
      <c r="A957" s="28"/>
      <c r="B957" s="27"/>
      <c r="C957" s="27"/>
      <c r="D957" s="27"/>
      <c r="E957" s="27"/>
      <c r="F957" s="27"/>
      <c r="G957" s="49"/>
      <c r="H957" s="28"/>
      <c r="I957" s="28"/>
      <c r="J957" s="28"/>
      <c r="K957" s="28"/>
      <c r="L957" s="28"/>
      <c r="M957" s="27"/>
      <c r="N957" s="50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12.75" customHeight="1">
      <c r="A958" s="28"/>
      <c r="B958" s="27"/>
      <c r="C958" s="27"/>
      <c r="D958" s="27"/>
      <c r="E958" s="27"/>
      <c r="F958" s="27"/>
      <c r="G958" s="49"/>
      <c r="H958" s="28"/>
      <c r="I958" s="28"/>
      <c r="J958" s="28"/>
      <c r="K958" s="28"/>
      <c r="L958" s="28"/>
      <c r="M958" s="27"/>
      <c r="N958" s="50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12.75" customHeight="1">
      <c r="A959" s="28"/>
      <c r="B959" s="27"/>
      <c r="C959" s="27"/>
      <c r="D959" s="27"/>
      <c r="E959" s="27"/>
      <c r="F959" s="27"/>
      <c r="G959" s="49"/>
      <c r="H959" s="28"/>
      <c r="I959" s="28"/>
      <c r="J959" s="28"/>
      <c r="K959" s="28"/>
      <c r="L959" s="28"/>
      <c r="M959" s="27"/>
      <c r="N959" s="50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12.75" customHeight="1">
      <c r="A960" s="28"/>
      <c r="B960" s="27"/>
      <c r="C960" s="27"/>
      <c r="D960" s="27"/>
      <c r="E960" s="27"/>
      <c r="F960" s="27"/>
      <c r="G960" s="49"/>
      <c r="H960" s="28"/>
      <c r="I960" s="28"/>
      <c r="J960" s="28"/>
      <c r="K960" s="28"/>
      <c r="L960" s="28"/>
      <c r="M960" s="27"/>
      <c r="N960" s="50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12.75" customHeight="1">
      <c r="A961" s="28"/>
      <c r="B961" s="27"/>
      <c r="C961" s="27"/>
      <c r="D961" s="27"/>
      <c r="E961" s="27"/>
      <c r="F961" s="27"/>
      <c r="G961" s="49"/>
      <c r="H961" s="28"/>
      <c r="I961" s="28"/>
      <c r="J961" s="28"/>
      <c r="K961" s="28"/>
      <c r="L961" s="28"/>
      <c r="M961" s="27"/>
      <c r="N961" s="50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12.75" customHeight="1">
      <c r="A962" s="28"/>
      <c r="B962" s="27"/>
      <c r="C962" s="27"/>
      <c r="D962" s="27"/>
      <c r="E962" s="27"/>
      <c r="F962" s="27"/>
      <c r="G962" s="49"/>
      <c r="H962" s="28"/>
      <c r="I962" s="28"/>
      <c r="J962" s="28"/>
      <c r="K962" s="28"/>
      <c r="L962" s="28"/>
      <c r="M962" s="27"/>
      <c r="N962" s="50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12.75" customHeight="1">
      <c r="A963" s="28"/>
      <c r="B963" s="27"/>
      <c r="C963" s="27"/>
      <c r="D963" s="27"/>
      <c r="E963" s="27"/>
      <c r="F963" s="27"/>
      <c r="G963" s="49"/>
      <c r="H963" s="28"/>
      <c r="I963" s="28"/>
      <c r="J963" s="28"/>
      <c r="K963" s="28"/>
      <c r="L963" s="28"/>
      <c r="M963" s="27"/>
      <c r="N963" s="50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12.75" customHeight="1">
      <c r="A964" s="28"/>
      <c r="B964" s="27"/>
      <c r="C964" s="27"/>
      <c r="D964" s="27"/>
      <c r="E964" s="27"/>
      <c r="F964" s="27"/>
      <c r="G964" s="49"/>
      <c r="H964" s="28"/>
      <c r="I964" s="28"/>
      <c r="J964" s="28"/>
      <c r="K964" s="28"/>
      <c r="L964" s="28"/>
      <c r="M964" s="27"/>
      <c r="N964" s="50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12.75" customHeight="1">
      <c r="A965" s="28"/>
      <c r="B965" s="27"/>
      <c r="C965" s="27"/>
      <c r="D965" s="27"/>
      <c r="E965" s="27"/>
      <c r="F965" s="27"/>
      <c r="G965" s="49"/>
      <c r="H965" s="28"/>
      <c r="I965" s="28"/>
      <c r="J965" s="28"/>
      <c r="K965" s="28"/>
      <c r="L965" s="28"/>
      <c r="M965" s="27"/>
      <c r="N965" s="50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12.75" customHeight="1">
      <c r="A966" s="28"/>
      <c r="B966" s="27"/>
      <c r="C966" s="27"/>
      <c r="D966" s="27"/>
      <c r="E966" s="27"/>
      <c r="F966" s="27"/>
      <c r="G966" s="49"/>
      <c r="H966" s="28"/>
      <c r="I966" s="28"/>
      <c r="J966" s="28"/>
      <c r="K966" s="28"/>
      <c r="L966" s="28"/>
      <c r="M966" s="27"/>
      <c r="N966" s="50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12.75" customHeight="1">
      <c r="A967" s="28"/>
      <c r="B967" s="27"/>
      <c r="C967" s="27"/>
      <c r="D967" s="27"/>
      <c r="E967" s="27"/>
      <c r="F967" s="27"/>
      <c r="G967" s="49"/>
      <c r="H967" s="28"/>
      <c r="I967" s="28"/>
      <c r="J967" s="28"/>
      <c r="K967" s="28"/>
      <c r="L967" s="28"/>
      <c r="M967" s="27"/>
      <c r="N967" s="50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12.75" customHeight="1">
      <c r="A968" s="28"/>
      <c r="B968" s="27"/>
      <c r="C968" s="27"/>
      <c r="D968" s="27"/>
      <c r="E968" s="27"/>
      <c r="F968" s="27"/>
      <c r="G968" s="49"/>
      <c r="H968" s="28"/>
      <c r="I968" s="28"/>
      <c r="J968" s="28"/>
      <c r="K968" s="28"/>
      <c r="L968" s="28"/>
      <c r="M968" s="27"/>
      <c r="N968" s="50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12.75" customHeight="1">
      <c r="A969" s="28"/>
      <c r="B969" s="27"/>
      <c r="C969" s="27"/>
      <c r="D969" s="27"/>
      <c r="E969" s="27"/>
      <c r="F969" s="27"/>
      <c r="G969" s="49"/>
      <c r="H969" s="28"/>
      <c r="I969" s="28"/>
      <c r="J969" s="28"/>
      <c r="K969" s="28"/>
      <c r="L969" s="28"/>
      <c r="M969" s="27"/>
      <c r="N969" s="50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12.75" customHeight="1">
      <c r="A970" s="28"/>
      <c r="B970" s="27"/>
      <c r="C970" s="27"/>
      <c r="D970" s="27"/>
      <c r="E970" s="27"/>
      <c r="F970" s="27"/>
      <c r="G970" s="49"/>
      <c r="H970" s="28"/>
      <c r="I970" s="28"/>
      <c r="J970" s="28"/>
      <c r="K970" s="28"/>
      <c r="L970" s="28"/>
      <c r="M970" s="27"/>
      <c r="N970" s="50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12.75" customHeight="1">
      <c r="A971" s="28"/>
      <c r="B971" s="27"/>
      <c r="C971" s="27"/>
      <c r="D971" s="27"/>
      <c r="E971" s="27"/>
      <c r="F971" s="27"/>
      <c r="G971" s="49"/>
      <c r="H971" s="28"/>
      <c r="I971" s="28"/>
      <c r="J971" s="28"/>
      <c r="K971" s="28"/>
      <c r="L971" s="28"/>
      <c r="M971" s="27"/>
      <c r="N971" s="50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12.75" customHeight="1">
      <c r="A972" s="28"/>
      <c r="B972" s="27"/>
      <c r="C972" s="27"/>
      <c r="D972" s="27"/>
      <c r="E972" s="27"/>
      <c r="F972" s="27"/>
      <c r="G972" s="49"/>
      <c r="H972" s="28"/>
      <c r="I972" s="28"/>
      <c r="J972" s="28"/>
      <c r="K972" s="28"/>
      <c r="L972" s="28"/>
      <c r="M972" s="27"/>
      <c r="N972" s="50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12.75" customHeight="1">
      <c r="A973" s="28"/>
      <c r="B973" s="27"/>
      <c r="C973" s="27"/>
      <c r="D973" s="27"/>
      <c r="E973" s="27"/>
      <c r="F973" s="27"/>
      <c r="G973" s="49"/>
      <c r="H973" s="28"/>
      <c r="I973" s="28"/>
      <c r="J973" s="28"/>
      <c r="K973" s="28"/>
      <c r="L973" s="28"/>
      <c r="M973" s="27"/>
      <c r="N973" s="50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12.75" customHeight="1">
      <c r="A974" s="28"/>
      <c r="B974" s="27"/>
      <c r="C974" s="27"/>
      <c r="D974" s="27"/>
      <c r="E974" s="27"/>
      <c r="F974" s="27"/>
      <c r="G974" s="49"/>
      <c r="H974" s="28"/>
      <c r="I974" s="28"/>
      <c r="J974" s="28"/>
      <c r="K974" s="28"/>
      <c r="L974" s="28"/>
      <c r="M974" s="27"/>
      <c r="N974" s="50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12.75" customHeight="1">
      <c r="A975" s="28"/>
      <c r="B975" s="27"/>
      <c r="C975" s="27"/>
      <c r="D975" s="27"/>
      <c r="E975" s="27"/>
      <c r="F975" s="27"/>
      <c r="G975" s="49"/>
      <c r="H975" s="28"/>
      <c r="I975" s="28"/>
      <c r="J975" s="28"/>
      <c r="K975" s="28"/>
      <c r="L975" s="28"/>
      <c r="M975" s="27"/>
      <c r="N975" s="50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12.75" customHeight="1">
      <c r="A976" s="28"/>
      <c r="B976" s="27"/>
      <c r="C976" s="27"/>
      <c r="D976" s="27"/>
      <c r="E976" s="27"/>
      <c r="F976" s="27"/>
      <c r="G976" s="49"/>
      <c r="H976" s="28"/>
      <c r="I976" s="28"/>
      <c r="J976" s="28"/>
      <c r="K976" s="28"/>
      <c r="L976" s="28"/>
      <c r="M976" s="27"/>
      <c r="N976" s="50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12.75" customHeight="1">
      <c r="A977" s="28"/>
      <c r="B977" s="27"/>
      <c r="C977" s="27"/>
      <c r="D977" s="27"/>
      <c r="E977" s="27"/>
      <c r="F977" s="27"/>
      <c r="G977" s="49"/>
      <c r="H977" s="28"/>
      <c r="I977" s="28"/>
      <c r="J977" s="28"/>
      <c r="K977" s="28"/>
      <c r="L977" s="28"/>
      <c r="M977" s="27"/>
      <c r="N977" s="50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12.75" customHeight="1">
      <c r="A978" s="28"/>
      <c r="B978" s="27"/>
      <c r="C978" s="27"/>
      <c r="D978" s="27"/>
      <c r="E978" s="27"/>
      <c r="F978" s="27"/>
      <c r="G978" s="49"/>
      <c r="H978" s="28"/>
      <c r="I978" s="28"/>
      <c r="J978" s="28"/>
      <c r="K978" s="28"/>
      <c r="L978" s="28"/>
      <c r="M978" s="27"/>
      <c r="N978" s="50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12.75" customHeight="1">
      <c r="A979" s="28"/>
      <c r="B979" s="27"/>
      <c r="C979" s="27"/>
      <c r="D979" s="27"/>
      <c r="E979" s="27"/>
      <c r="F979" s="27"/>
      <c r="G979" s="49"/>
      <c r="H979" s="28"/>
      <c r="I979" s="28"/>
      <c r="J979" s="28"/>
      <c r="K979" s="28"/>
      <c r="L979" s="28"/>
      <c r="M979" s="27"/>
      <c r="N979" s="50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12.75" customHeight="1">
      <c r="A980" s="28"/>
      <c r="B980" s="27"/>
      <c r="C980" s="27"/>
      <c r="D980" s="27"/>
      <c r="E980" s="27"/>
      <c r="F980" s="27"/>
      <c r="G980" s="49"/>
      <c r="H980" s="28"/>
      <c r="I980" s="28"/>
      <c r="J980" s="28"/>
      <c r="K980" s="28"/>
      <c r="L980" s="28"/>
      <c r="M980" s="27"/>
      <c r="N980" s="50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12.75" customHeight="1">
      <c r="A981" s="28"/>
      <c r="B981" s="27"/>
      <c r="C981" s="27"/>
      <c r="D981" s="27"/>
      <c r="E981" s="27"/>
      <c r="F981" s="27"/>
      <c r="G981" s="49"/>
      <c r="H981" s="28"/>
      <c r="I981" s="28"/>
      <c r="J981" s="28"/>
      <c r="K981" s="28"/>
      <c r="L981" s="28"/>
      <c r="M981" s="27"/>
      <c r="N981" s="50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12.75" customHeight="1">
      <c r="A982" s="28"/>
      <c r="B982" s="27"/>
      <c r="C982" s="27"/>
      <c r="D982" s="27"/>
      <c r="E982" s="27"/>
      <c r="F982" s="27"/>
      <c r="G982" s="49"/>
      <c r="H982" s="28"/>
      <c r="I982" s="28"/>
      <c r="J982" s="28"/>
      <c r="K982" s="28"/>
      <c r="L982" s="28"/>
      <c r="M982" s="27"/>
      <c r="N982" s="50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12.75" customHeight="1">
      <c r="A983" s="28"/>
      <c r="B983" s="27"/>
      <c r="C983" s="27"/>
      <c r="D983" s="27"/>
      <c r="E983" s="27"/>
      <c r="F983" s="27"/>
      <c r="G983" s="49"/>
      <c r="H983" s="28"/>
      <c r="I983" s="28"/>
      <c r="J983" s="28"/>
      <c r="K983" s="28"/>
      <c r="L983" s="28"/>
      <c r="M983" s="27"/>
      <c r="N983" s="50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12.75" customHeight="1">
      <c r="A984" s="28"/>
      <c r="B984" s="27"/>
      <c r="C984" s="27"/>
      <c r="D984" s="27"/>
      <c r="E984" s="27"/>
      <c r="F984" s="27"/>
      <c r="G984" s="49"/>
      <c r="H984" s="28"/>
      <c r="I984" s="28"/>
      <c r="J984" s="28"/>
      <c r="K984" s="28"/>
      <c r="L984" s="28"/>
      <c r="M984" s="27"/>
      <c r="N984" s="50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12.75" customHeight="1">
      <c r="A985" s="28"/>
      <c r="B985" s="27"/>
      <c r="C985" s="27"/>
      <c r="D985" s="27"/>
      <c r="E985" s="27"/>
      <c r="F985" s="27"/>
      <c r="G985" s="49"/>
      <c r="H985" s="28"/>
      <c r="I985" s="28"/>
      <c r="J985" s="28"/>
      <c r="K985" s="28"/>
      <c r="L985" s="28"/>
      <c r="M985" s="27"/>
      <c r="N985" s="50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12.75" customHeight="1">
      <c r="A986" s="28"/>
      <c r="B986" s="27"/>
      <c r="C986" s="27"/>
      <c r="D986" s="27"/>
      <c r="E986" s="27"/>
      <c r="F986" s="27"/>
      <c r="G986" s="49"/>
      <c r="H986" s="28"/>
      <c r="I986" s="28"/>
      <c r="J986" s="28"/>
      <c r="K986" s="28"/>
      <c r="L986" s="28"/>
      <c r="M986" s="27"/>
      <c r="N986" s="50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12.75" customHeight="1">
      <c r="A987" s="28"/>
      <c r="B987" s="27"/>
      <c r="C987" s="27"/>
      <c r="D987" s="27"/>
      <c r="E987" s="27"/>
      <c r="F987" s="27"/>
      <c r="G987" s="49"/>
      <c r="H987" s="28"/>
      <c r="I987" s="28"/>
      <c r="J987" s="28"/>
      <c r="K987" s="28"/>
      <c r="L987" s="28"/>
      <c r="M987" s="27"/>
      <c r="N987" s="50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12.75" customHeight="1">
      <c r="A988" s="28"/>
      <c r="B988" s="27"/>
      <c r="C988" s="27"/>
      <c r="D988" s="27"/>
      <c r="E988" s="27"/>
      <c r="F988" s="27"/>
      <c r="G988" s="49"/>
      <c r="H988" s="28"/>
      <c r="I988" s="28"/>
      <c r="J988" s="28"/>
      <c r="K988" s="28"/>
      <c r="L988" s="28"/>
      <c r="M988" s="27"/>
      <c r="N988" s="50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12.75" customHeight="1">
      <c r="A989" s="28"/>
      <c r="B989" s="27"/>
      <c r="C989" s="27"/>
      <c r="D989" s="27"/>
      <c r="E989" s="27"/>
      <c r="F989" s="27"/>
      <c r="G989" s="49"/>
      <c r="H989" s="28"/>
      <c r="I989" s="28"/>
      <c r="J989" s="28"/>
      <c r="K989" s="28"/>
      <c r="L989" s="28"/>
      <c r="M989" s="27"/>
      <c r="N989" s="50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12.75" customHeight="1">
      <c r="A990" s="28"/>
      <c r="B990" s="27"/>
      <c r="C990" s="27"/>
      <c r="D990" s="27"/>
      <c r="E990" s="27"/>
      <c r="F990" s="27"/>
      <c r="G990" s="49"/>
      <c r="H990" s="28"/>
      <c r="I990" s="28"/>
      <c r="J990" s="28"/>
      <c r="K990" s="28"/>
      <c r="L990" s="28"/>
      <c r="M990" s="27"/>
      <c r="N990" s="50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12.75" customHeight="1">
      <c r="A991" s="28"/>
      <c r="B991" s="27"/>
      <c r="C991" s="27"/>
      <c r="D991" s="27"/>
      <c r="E991" s="27"/>
      <c r="F991" s="27"/>
      <c r="G991" s="49"/>
      <c r="H991" s="28"/>
      <c r="I991" s="28"/>
      <c r="J991" s="28"/>
      <c r="K991" s="28"/>
      <c r="L991" s="28"/>
      <c r="M991" s="27"/>
      <c r="N991" s="50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12.75" customHeight="1">
      <c r="A992" s="28"/>
      <c r="B992" s="27"/>
      <c r="C992" s="27"/>
      <c r="D992" s="27"/>
      <c r="E992" s="27"/>
      <c r="F992" s="27"/>
      <c r="G992" s="49"/>
      <c r="H992" s="28"/>
      <c r="I992" s="28"/>
      <c r="J992" s="28"/>
      <c r="K992" s="28"/>
      <c r="L992" s="28"/>
      <c r="M992" s="27"/>
      <c r="N992" s="50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12.75" customHeight="1">
      <c r="A993" s="28"/>
      <c r="B993" s="27"/>
      <c r="C993" s="27"/>
      <c r="D993" s="27"/>
      <c r="E993" s="27"/>
      <c r="F993" s="27"/>
      <c r="G993" s="49"/>
      <c r="H993" s="28"/>
      <c r="I993" s="28"/>
      <c r="J993" s="28"/>
      <c r="K993" s="28"/>
      <c r="L993" s="28"/>
      <c r="M993" s="27"/>
      <c r="N993" s="50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12.75" customHeight="1">
      <c r="A994" s="28"/>
      <c r="B994" s="27"/>
      <c r="C994" s="27"/>
      <c r="D994" s="27"/>
      <c r="E994" s="27"/>
      <c r="F994" s="27"/>
      <c r="G994" s="49"/>
      <c r="H994" s="28"/>
      <c r="I994" s="28"/>
      <c r="J994" s="28"/>
      <c r="K994" s="28"/>
      <c r="L994" s="28"/>
      <c r="M994" s="27"/>
      <c r="N994" s="50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12.75" customHeight="1">
      <c r="A995" s="28"/>
      <c r="B995" s="27"/>
      <c r="C995" s="27"/>
      <c r="D995" s="27"/>
      <c r="E995" s="27"/>
      <c r="F995" s="27"/>
      <c r="G995" s="49"/>
      <c r="H995" s="28"/>
      <c r="I995" s="28"/>
      <c r="J995" s="28"/>
      <c r="K995" s="28"/>
      <c r="L995" s="28"/>
      <c r="M995" s="27"/>
      <c r="N995" s="50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12.75" customHeight="1">
      <c r="A996" s="28"/>
      <c r="B996" s="27"/>
      <c r="C996" s="27"/>
      <c r="D996" s="27"/>
      <c r="E996" s="27"/>
      <c r="F996" s="27"/>
      <c r="G996" s="49"/>
      <c r="H996" s="28"/>
      <c r="I996" s="28"/>
      <c r="J996" s="28"/>
      <c r="K996" s="28"/>
      <c r="L996" s="28"/>
      <c r="M996" s="27"/>
      <c r="N996" s="50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12.75" customHeight="1">
      <c r="A997" s="28"/>
      <c r="B997" s="27"/>
      <c r="C997" s="27"/>
      <c r="D997" s="27"/>
      <c r="E997" s="27"/>
      <c r="F997" s="27"/>
      <c r="G997" s="49"/>
      <c r="H997" s="28"/>
      <c r="I997" s="28"/>
      <c r="J997" s="28"/>
      <c r="K997" s="28"/>
      <c r="L997" s="28"/>
      <c r="M997" s="27"/>
      <c r="N997" s="50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12.75" customHeight="1">
      <c r="A998" s="28"/>
      <c r="B998" s="27"/>
      <c r="C998" s="27"/>
      <c r="D998" s="27"/>
      <c r="E998" s="27"/>
      <c r="F998" s="27"/>
      <c r="G998" s="49"/>
      <c r="H998" s="28"/>
      <c r="I998" s="28"/>
      <c r="J998" s="28"/>
      <c r="K998" s="28"/>
      <c r="L998" s="28"/>
      <c r="M998" s="27"/>
      <c r="N998" s="50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12.75" customHeight="1">
      <c r="A999" s="28"/>
      <c r="B999" s="27"/>
      <c r="C999" s="27"/>
      <c r="D999" s="27"/>
      <c r="E999" s="27"/>
      <c r="F999" s="27"/>
      <c r="G999" s="49"/>
      <c r="H999" s="28"/>
      <c r="I999" s="28"/>
      <c r="J999" s="28"/>
      <c r="K999" s="28"/>
      <c r="L999" s="28"/>
      <c r="M999" s="27"/>
      <c r="N999" s="50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12.75" customHeight="1">
      <c r="A1000" s="28"/>
      <c r="B1000" s="27"/>
      <c r="C1000" s="27"/>
      <c r="D1000" s="27"/>
      <c r="E1000" s="27"/>
      <c r="F1000" s="27"/>
      <c r="G1000" s="49"/>
      <c r="H1000" s="28"/>
      <c r="I1000" s="28"/>
      <c r="J1000" s="28"/>
      <c r="K1000" s="28"/>
      <c r="L1000" s="28"/>
      <c r="M1000" s="27"/>
      <c r="N1000" s="50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</row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3"/>
  <sheetViews>
    <sheetView showGridLines="0" workbookViewId="0"/>
  </sheetViews>
  <sheetFormatPr baseColWidth="10" defaultColWidth="14.453125" defaultRowHeight="15" customHeight="1"/>
  <cols>
    <col min="1" max="1" width="35.54296875" customWidth="1"/>
    <col min="2" max="5" width="10.7265625" customWidth="1"/>
    <col min="6" max="6" width="21" customWidth="1"/>
    <col min="7" max="8" width="10.7265625" customWidth="1"/>
    <col min="9" max="10" width="14.7265625" customWidth="1"/>
    <col min="11" max="11" width="22" customWidth="1"/>
    <col min="12" max="29" width="10.7265625" customWidth="1"/>
  </cols>
  <sheetData>
    <row r="1" spans="1:6" ht="18.5">
      <c r="A1" s="26" t="s">
        <v>819</v>
      </c>
      <c r="B1" s="5"/>
      <c r="C1" s="5"/>
      <c r="D1" s="5"/>
    </row>
    <row r="2" spans="1:6" ht="14.5">
      <c r="A2" s="116" t="s">
        <v>820</v>
      </c>
      <c r="B2" s="5"/>
      <c r="C2" s="5"/>
      <c r="D2" s="5"/>
    </row>
    <row r="3" spans="1:6" ht="14.5">
      <c r="A3" s="116" t="s">
        <v>821</v>
      </c>
      <c r="B3" s="5"/>
      <c r="C3" s="5"/>
      <c r="D3" s="5"/>
    </row>
    <row r="4" spans="1:6" ht="14.5">
      <c r="A4" s="116" t="s">
        <v>822</v>
      </c>
      <c r="B4" s="5"/>
      <c r="C4" s="5"/>
      <c r="D4" s="5"/>
    </row>
    <row r="7" spans="1:6" ht="14.5">
      <c r="A7" s="133" t="s">
        <v>351</v>
      </c>
      <c r="B7" s="134"/>
      <c r="C7" s="134"/>
      <c r="D7" s="135"/>
    </row>
    <row r="8" spans="1:6" ht="14.5">
      <c r="A8" s="69"/>
      <c r="B8" s="69"/>
      <c r="C8" s="69"/>
      <c r="D8" s="69"/>
    </row>
    <row r="9" spans="1:6" ht="14.5">
      <c r="A9" s="29" t="s">
        <v>823</v>
      </c>
      <c r="B9" s="5"/>
      <c r="C9" s="5"/>
      <c r="D9" s="5"/>
    </row>
    <row r="10" spans="1:6" ht="14.5">
      <c r="A10" s="29" t="s">
        <v>824</v>
      </c>
      <c r="B10" s="5"/>
      <c r="C10" s="5"/>
      <c r="D10" s="5"/>
    </row>
    <row r="11" spans="1:6" ht="14.5">
      <c r="A11" s="30" t="s">
        <v>712</v>
      </c>
      <c r="B11" s="30" t="s">
        <v>248</v>
      </c>
      <c r="C11" s="30" t="s">
        <v>249</v>
      </c>
      <c r="D11" s="5"/>
    </row>
    <row r="12" spans="1:6" ht="14.5">
      <c r="A12" s="35">
        <v>2022</v>
      </c>
      <c r="B12" s="36">
        <v>2471181</v>
      </c>
      <c r="C12" s="36">
        <v>755120</v>
      </c>
      <c r="D12" s="5"/>
      <c r="E12" s="117"/>
      <c r="F12" s="5"/>
    </row>
    <row r="13" spans="1:6" ht="14.5">
      <c r="A13" s="59"/>
      <c r="B13" s="59"/>
      <c r="C13" s="59"/>
      <c r="D13" s="71"/>
    </row>
    <row r="14" spans="1:6" ht="14.5">
      <c r="A14" s="5"/>
      <c r="B14" s="38"/>
      <c r="C14" s="38"/>
      <c r="D14" s="5"/>
    </row>
    <row r="15" spans="1:6" ht="14.5">
      <c r="A15" s="29" t="s">
        <v>825</v>
      </c>
      <c r="B15" s="5"/>
      <c r="C15" s="5"/>
      <c r="D15" s="38"/>
    </row>
    <row r="16" spans="1:6" ht="14.5">
      <c r="A16" s="29" t="s">
        <v>826</v>
      </c>
      <c r="B16" s="5"/>
      <c r="C16" s="5"/>
      <c r="D16" s="5"/>
    </row>
    <row r="17" spans="1:6" ht="14.5">
      <c r="A17" s="30" t="s">
        <v>253</v>
      </c>
      <c r="B17" s="30" t="s">
        <v>248</v>
      </c>
      <c r="C17" s="30" t="s">
        <v>249</v>
      </c>
      <c r="D17" s="5"/>
    </row>
    <row r="18" spans="1:6" ht="14.5">
      <c r="A18" s="39" t="s">
        <v>254</v>
      </c>
      <c r="B18" s="32">
        <v>1164218</v>
      </c>
      <c r="C18" s="32">
        <v>400693</v>
      </c>
      <c r="D18" s="5"/>
      <c r="F18" s="5"/>
    </row>
    <row r="19" spans="1:6" ht="14.5">
      <c r="A19" s="31" t="s">
        <v>255</v>
      </c>
      <c r="B19" s="34">
        <v>1307762</v>
      </c>
      <c r="C19" s="34">
        <v>354460</v>
      </c>
      <c r="D19" s="5"/>
      <c r="E19" s="5"/>
      <c r="F19" s="5"/>
    </row>
    <row r="20" spans="1:6" ht="14.5">
      <c r="A20" s="35" t="s">
        <v>257</v>
      </c>
      <c r="B20" s="36"/>
      <c r="C20" s="36">
        <v>3</v>
      </c>
      <c r="D20" s="5"/>
    </row>
    <row r="21" spans="1:6" ht="14.5">
      <c r="B21" s="118"/>
      <c r="C21" s="118"/>
    </row>
    <row r="22" spans="1:6" ht="14.5">
      <c r="A22" s="29" t="s">
        <v>827</v>
      </c>
      <c r="B22" s="27"/>
      <c r="C22" s="27"/>
      <c r="D22" s="27"/>
    </row>
    <row r="23" spans="1:6" ht="14.5">
      <c r="A23" s="29" t="s">
        <v>828</v>
      </c>
      <c r="B23" s="27"/>
      <c r="C23" s="27"/>
      <c r="D23" s="27"/>
    </row>
    <row r="24" spans="1:6" ht="15.75" customHeight="1">
      <c r="A24" s="30" t="s">
        <v>519</v>
      </c>
      <c r="B24" s="30" t="s">
        <v>248</v>
      </c>
      <c r="C24" s="30" t="s">
        <v>249</v>
      </c>
      <c r="D24" s="5"/>
    </row>
    <row r="25" spans="1:6" ht="15.75" customHeight="1">
      <c r="A25" s="77" t="s">
        <v>520</v>
      </c>
      <c r="B25" s="32">
        <v>783518</v>
      </c>
      <c r="C25" s="32">
        <v>185297</v>
      </c>
      <c r="D25" s="5"/>
    </row>
    <row r="26" spans="1:6" ht="15.75" customHeight="1">
      <c r="A26" s="77" t="s">
        <v>521</v>
      </c>
      <c r="B26" s="34">
        <v>588562</v>
      </c>
      <c r="C26" s="34">
        <v>129517</v>
      </c>
      <c r="D26" s="5"/>
    </row>
    <row r="27" spans="1:6" ht="15.75" customHeight="1">
      <c r="A27" s="77" t="s">
        <v>522</v>
      </c>
      <c r="B27" s="34">
        <v>451184</v>
      </c>
      <c r="C27" s="34">
        <v>179328</v>
      </c>
      <c r="D27" s="5"/>
    </row>
    <row r="28" spans="1:6" ht="15.75" customHeight="1">
      <c r="A28" s="77" t="s">
        <v>523</v>
      </c>
      <c r="B28" s="34">
        <v>233943</v>
      </c>
      <c r="C28" s="34">
        <v>66224</v>
      </c>
      <c r="D28" s="5"/>
    </row>
    <row r="29" spans="1:6" ht="15.75" customHeight="1">
      <c r="A29" s="77" t="s">
        <v>524</v>
      </c>
      <c r="B29" s="34">
        <v>174247</v>
      </c>
      <c r="C29" s="34">
        <v>62330</v>
      </c>
      <c r="D29" s="5"/>
    </row>
    <row r="30" spans="1:6" ht="15.75" customHeight="1">
      <c r="A30" s="77" t="s">
        <v>525</v>
      </c>
      <c r="B30" s="34">
        <v>182584</v>
      </c>
      <c r="C30" s="34">
        <v>77641</v>
      </c>
      <c r="D30" s="5"/>
    </row>
    <row r="31" spans="1:6" ht="15.75" customHeight="1">
      <c r="A31" s="77" t="s">
        <v>526</v>
      </c>
      <c r="B31" s="34">
        <v>45698</v>
      </c>
      <c r="C31" s="34">
        <v>15587</v>
      </c>
      <c r="D31" s="5"/>
    </row>
    <row r="32" spans="1:6" ht="15.75" customHeight="1">
      <c r="A32" s="77" t="s">
        <v>527</v>
      </c>
      <c r="B32" s="34">
        <v>91242</v>
      </c>
      <c r="C32" s="34">
        <v>35216</v>
      </c>
      <c r="D32" s="5"/>
    </row>
    <row r="33" spans="1:29" ht="15.75" customHeight="1">
      <c r="A33" s="77" t="s">
        <v>528</v>
      </c>
      <c r="B33" s="34">
        <v>40954</v>
      </c>
      <c r="C33" s="34">
        <v>17322</v>
      </c>
      <c r="D33" s="5"/>
    </row>
    <row r="34" spans="1:29" ht="15.75" customHeight="1">
      <c r="A34" s="77" t="s">
        <v>529</v>
      </c>
      <c r="B34" s="34">
        <v>56147</v>
      </c>
      <c r="C34" s="34">
        <v>15733</v>
      </c>
      <c r="D34" s="5"/>
    </row>
    <row r="35" spans="1:29" ht="15.75" customHeight="1">
      <c r="A35" s="77" t="s">
        <v>829</v>
      </c>
      <c r="B35" s="34">
        <v>955105</v>
      </c>
      <c r="C35" s="34">
        <v>333284</v>
      </c>
      <c r="D35" s="5"/>
    </row>
    <row r="36" spans="1:29" ht="15.75" customHeight="1">
      <c r="A36" s="77" t="s">
        <v>531</v>
      </c>
      <c r="B36" s="34">
        <v>350745</v>
      </c>
      <c r="C36" s="34">
        <v>113040</v>
      </c>
      <c r="D36" s="5"/>
    </row>
    <row r="37" spans="1:29" ht="15.75" customHeight="1">
      <c r="A37" s="119" t="s">
        <v>257</v>
      </c>
      <c r="B37" s="36">
        <v>11</v>
      </c>
      <c r="C37" s="36">
        <v>476</v>
      </c>
      <c r="D37" s="5"/>
    </row>
    <row r="38" spans="1:29" ht="15.75" customHeight="1">
      <c r="D38" s="5"/>
    </row>
    <row r="39" spans="1:29" ht="15.75" customHeight="1"/>
    <row r="40" spans="1:29" ht="15.75" customHeight="1">
      <c r="A40" s="29" t="s">
        <v>830</v>
      </c>
      <c r="B40" s="27"/>
      <c r="C40" s="27"/>
      <c r="D40" s="27"/>
      <c r="E40" s="27"/>
      <c r="F40" s="28"/>
      <c r="G40" s="28"/>
      <c r="H40" s="28"/>
      <c r="I40" s="28"/>
      <c r="J40" s="28"/>
      <c r="K40" s="28"/>
      <c r="L40" s="50"/>
      <c r="M40" s="50"/>
      <c r="N40" s="28"/>
      <c r="O40" s="28"/>
      <c r="P40" s="29" t="s">
        <v>831</v>
      </c>
      <c r="Q40" s="27"/>
      <c r="R40" s="27"/>
      <c r="S40" s="27"/>
      <c r="T40" s="27"/>
      <c r="U40" s="28"/>
      <c r="V40" s="28"/>
      <c r="W40" s="28"/>
      <c r="X40" s="28"/>
      <c r="Y40" s="28"/>
      <c r="Z40" s="28"/>
      <c r="AA40" s="50"/>
      <c r="AB40" s="50"/>
      <c r="AC40" s="28"/>
    </row>
    <row r="41" spans="1:29" ht="15.75" customHeight="1">
      <c r="A41" s="29" t="s">
        <v>832</v>
      </c>
      <c r="B41" s="27"/>
      <c r="C41" s="27"/>
      <c r="D41" s="27"/>
      <c r="E41" s="27"/>
      <c r="F41" s="28"/>
      <c r="G41" s="28"/>
      <c r="H41" s="28"/>
      <c r="I41" s="28"/>
      <c r="J41" s="28"/>
      <c r="K41" s="28"/>
      <c r="L41" s="50"/>
      <c r="M41" s="50"/>
      <c r="N41" s="28"/>
      <c r="O41" s="28"/>
      <c r="P41" s="29" t="s">
        <v>833</v>
      </c>
      <c r="Q41" s="27"/>
      <c r="R41" s="27"/>
      <c r="S41" s="27"/>
      <c r="T41" s="27"/>
      <c r="U41" s="28"/>
      <c r="V41" s="28"/>
      <c r="W41" s="28"/>
      <c r="X41" s="28"/>
      <c r="Y41" s="28"/>
      <c r="Z41" s="28"/>
      <c r="AA41" s="50"/>
      <c r="AB41" s="50"/>
      <c r="AC41" s="28"/>
    </row>
    <row r="42" spans="1:29" ht="46.5" customHeight="1">
      <c r="A42" s="56" t="s">
        <v>253</v>
      </c>
      <c r="B42" s="56" t="s">
        <v>520</v>
      </c>
      <c r="C42" s="56" t="s">
        <v>521</v>
      </c>
      <c r="D42" s="56" t="s">
        <v>522</v>
      </c>
      <c r="E42" s="56" t="s">
        <v>537</v>
      </c>
      <c r="F42" s="56" t="s">
        <v>524</v>
      </c>
      <c r="G42" s="56" t="s">
        <v>525</v>
      </c>
      <c r="H42" s="56" t="s">
        <v>526</v>
      </c>
      <c r="I42" s="56" t="s">
        <v>538</v>
      </c>
      <c r="J42" s="56" t="s">
        <v>528</v>
      </c>
      <c r="K42" s="56" t="s">
        <v>529</v>
      </c>
      <c r="L42" s="56" t="s">
        <v>834</v>
      </c>
      <c r="M42" s="56" t="s">
        <v>531</v>
      </c>
      <c r="N42" s="56" t="s">
        <v>257</v>
      </c>
      <c r="O42" s="5"/>
      <c r="P42" s="56" t="s">
        <v>253</v>
      </c>
      <c r="Q42" s="56" t="s">
        <v>520</v>
      </c>
      <c r="R42" s="56" t="s">
        <v>521</v>
      </c>
      <c r="S42" s="56" t="s">
        <v>522</v>
      </c>
      <c r="T42" s="56" t="s">
        <v>537</v>
      </c>
      <c r="U42" s="56" t="s">
        <v>524</v>
      </c>
      <c r="V42" s="56" t="s">
        <v>525</v>
      </c>
      <c r="W42" s="56" t="s">
        <v>526</v>
      </c>
      <c r="X42" s="56" t="s">
        <v>538</v>
      </c>
      <c r="Y42" s="56" t="s">
        <v>528</v>
      </c>
      <c r="Z42" s="56" t="s">
        <v>529</v>
      </c>
      <c r="AA42" s="56" t="s">
        <v>835</v>
      </c>
      <c r="AB42" s="56" t="s">
        <v>531</v>
      </c>
      <c r="AC42" s="56" t="s">
        <v>257</v>
      </c>
    </row>
    <row r="43" spans="1:29" ht="15.75" customHeight="1">
      <c r="A43" s="39" t="s">
        <v>254</v>
      </c>
      <c r="B43" s="32">
        <v>297739</v>
      </c>
      <c r="C43" s="32">
        <v>276331</v>
      </c>
      <c r="D43" s="40">
        <v>161322</v>
      </c>
      <c r="E43" s="40">
        <v>137068</v>
      </c>
      <c r="F43" s="40">
        <v>66018</v>
      </c>
      <c r="G43" s="40">
        <v>76688</v>
      </c>
      <c r="H43" s="40">
        <v>94</v>
      </c>
      <c r="I43" s="40">
        <v>26766</v>
      </c>
      <c r="J43" s="40">
        <v>16366</v>
      </c>
      <c r="K43" s="40">
        <v>33987</v>
      </c>
      <c r="L43" s="40">
        <v>450227</v>
      </c>
      <c r="M43" s="40">
        <v>142924</v>
      </c>
      <c r="N43" s="40">
        <v>4</v>
      </c>
      <c r="O43" s="5"/>
      <c r="P43" s="39" t="s">
        <v>254</v>
      </c>
      <c r="Q43" s="32">
        <v>81532</v>
      </c>
      <c r="R43" s="32">
        <v>73134</v>
      </c>
      <c r="S43" s="40">
        <v>79181</v>
      </c>
      <c r="T43" s="40">
        <v>42037</v>
      </c>
      <c r="U43" s="40">
        <v>28931</v>
      </c>
      <c r="V43" s="40">
        <v>38521</v>
      </c>
      <c r="W43" s="40">
        <v>17</v>
      </c>
      <c r="X43" s="40">
        <v>11673</v>
      </c>
      <c r="Y43" s="40">
        <v>7132</v>
      </c>
      <c r="Z43" s="40">
        <v>10056</v>
      </c>
      <c r="AA43" s="40">
        <v>180835</v>
      </c>
      <c r="AB43" s="40">
        <v>49252</v>
      </c>
      <c r="AC43" s="40">
        <v>232</v>
      </c>
    </row>
    <row r="44" spans="1:29" ht="15.75" customHeight="1">
      <c r="A44" s="31" t="s">
        <v>255</v>
      </c>
      <c r="B44" s="34">
        <v>485922</v>
      </c>
      <c r="C44" s="34">
        <v>312313</v>
      </c>
      <c r="D44" s="41">
        <v>289890</v>
      </c>
      <c r="E44" s="41">
        <v>96906</v>
      </c>
      <c r="F44" s="41">
        <v>108235</v>
      </c>
      <c r="G44" s="41">
        <v>105914</v>
      </c>
      <c r="H44" s="41">
        <v>45616</v>
      </c>
      <c r="I44" s="41">
        <v>64489</v>
      </c>
      <c r="J44" s="41">
        <v>24597</v>
      </c>
      <c r="K44" s="41">
        <v>22169</v>
      </c>
      <c r="L44" s="41">
        <v>504922</v>
      </c>
      <c r="M44" s="41">
        <v>207863</v>
      </c>
      <c r="N44" s="41">
        <v>7</v>
      </c>
      <c r="O44" s="5"/>
      <c r="P44" s="31" t="s">
        <v>255</v>
      </c>
      <c r="Q44" s="34">
        <v>103769</v>
      </c>
      <c r="R44" s="34">
        <v>56385</v>
      </c>
      <c r="S44" s="41">
        <v>100149</v>
      </c>
      <c r="T44" s="41">
        <v>24187</v>
      </c>
      <c r="U44" s="41">
        <v>33401</v>
      </c>
      <c r="V44" s="41">
        <v>39121</v>
      </c>
      <c r="W44" s="41">
        <v>15571</v>
      </c>
      <c r="X44" s="41">
        <v>23544</v>
      </c>
      <c r="Y44" s="41">
        <v>10190</v>
      </c>
      <c r="Z44" s="41">
        <v>5677</v>
      </c>
      <c r="AA44" s="41">
        <v>152450</v>
      </c>
      <c r="AB44" s="41">
        <v>63787</v>
      </c>
      <c r="AC44" s="41">
        <v>244</v>
      </c>
    </row>
    <row r="45" spans="1:29" ht="15.75" customHeight="1">
      <c r="A45" s="35" t="s">
        <v>257</v>
      </c>
      <c r="B45" s="36"/>
      <c r="C45" s="36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5"/>
      <c r="P45" s="35" t="s">
        <v>257</v>
      </c>
      <c r="Q45" s="36">
        <v>0</v>
      </c>
      <c r="R45" s="36">
        <v>0</v>
      </c>
      <c r="S45" s="70">
        <v>0</v>
      </c>
      <c r="T45" s="70">
        <v>1</v>
      </c>
      <c r="U45" s="70">
        <v>0</v>
      </c>
      <c r="V45" s="70">
        <v>0</v>
      </c>
      <c r="W45" s="70">
        <v>0</v>
      </c>
      <c r="X45" s="70">
        <v>0</v>
      </c>
      <c r="Y45" s="70">
        <v>0</v>
      </c>
      <c r="Z45" s="70">
        <v>0</v>
      </c>
      <c r="AA45" s="70">
        <v>1</v>
      </c>
      <c r="AB45" s="70">
        <v>1</v>
      </c>
      <c r="AC45" s="70">
        <v>0</v>
      </c>
    </row>
    <row r="46" spans="1:29" ht="15.75" customHeight="1">
      <c r="A46" s="28" t="s">
        <v>532</v>
      </c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28" t="s">
        <v>532</v>
      </c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</row>
    <row r="47" spans="1:29" ht="15.75" customHeight="1">
      <c r="A47" s="29"/>
      <c r="B47" s="29"/>
      <c r="C47" s="29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</row>
    <row r="48" spans="1:29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</row>
    <row r="49" spans="1:4" ht="15.75" customHeight="1">
      <c r="A49" s="29" t="s">
        <v>836</v>
      </c>
      <c r="B49" s="5"/>
      <c r="C49" s="5"/>
      <c r="D49" s="5"/>
    </row>
    <row r="50" spans="1:4" ht="15.75" customHeight="1">
      <c r="A50" s="29" t="s">
        <v>837</v>
      </c>
      <c r="B50" s="5"/>
      <c r="C50" s="5"/>
      <c r="D50" s="5"/>
    </row>
    <row r="51" spans="1:4" ht="15.75" customHeight="1">
      <c r="A51" s="30" t="s">
        <v>261</v>
      </c>
      <c r="B51" s="30" t="s">
        <v>248</v>
      </c>
      <c r="C51" s="30" t="s">
        <v>249</v>
      </c>
      <c r="D51" s="5"/>
    </row>
    <row r="52" spans="1:4" ht="15.75" customHeight="1">
      <c r="A52" s="39" t="s">
        <v>262</v>
      </c>
      <c r="B52" s="32">
        <v>38085</v>
      </c>
      <c r="C52" s="32">
        <v>339</v>
      </c>
      <c r="D52" s="5"/>
    </row>
    <row r="53" spans="1:4" ht="15.75" customHeight="1">
      <c r="A53" s="31" t="s">
        <v>263</v>
      </c>
      <c r="B53" s="34">
        <v>245749</v>
      </c>
      <c r="C53" s="34">
        <v>13242</v>
      </c>
      <c r="D53" s="5"/>
    </row>
    <row r="54" spans="1:4" ht="15.75" customHeight="1">
      <c r="A54" s="31" t="s">
        <v>264</v>
      </c>
      <c r="B54" s="34">
        <v>791319</v>
      </c>
      <c r="C54" s="34">
        <v>243966</v>
      </c>
      <c r="D54" s="5"/>
    </row>
    <row r="55" spans="1:4" ht="15.75" customHeight="1">
      <c r="A55" s="31" t="s">
        <v>265</v>
      </c>
      <c r="B55" s="34">
        <v>584516</v>
      </c>
      <c r="C55" s="34">
        <v>247117</v>
      </c>
      <c r="D55" s="5"/>
    </row>
    <row r="56" spans="1:4" ht="15.75" customHeight="1">
      <c r="A56" s="31" t="s">
        <v>266</v>
      </c>
      <c r="B56" s="34">
        <v>456719</v>
      </c>
      <c r="C56" s="34">
        <v>152819</v>
      </c>
      <c r="D56" s="5"/>
    </row>
    <row r="57" spans="1:4" ht="15.75" customHeight="1">
      <c r="A57" s="31" t="s">
        <v>267</v>
      </c>
      <c r="B57" s="34">
        <v>332843</v>
      </c>
      <c r="C57" s="34">
        <v>93629</v>
      </c>
      <c r="D57" s="5"/>
    </row>
    <row r="58" spans="1:4" ht="15.75" customHeight="1">
      <c r="A58" s="31" t="s">
        <v>268</v>
      </c>
      <c r="B58" s="34">
        <v>88127</v>
      </c>
      <c r="C58" s="34">
        <v>20625</v>
      </c>
      <c r="D58" s="5"/>
    </row>
    <row r="59" spans="1:4" ht="15.75" customHeight="1">
      <c r="A59" s="35" t="s">
        <v>257</v>
      </c>
      <c r="B59" s="36"/>
      <c r="C59" s="36">
        <v>2</v>
      </c>
      <c r="D59" s="5"/>
    </row>
    <row r="60" spans="1:4" ht="15.75" customHeight="1">
      <c r="A60" s="5"/>
      <c r="B60" s="46"/>
      <c r="C60" s="46"/>
      <c r="D60" s="5"/>
    </row>
    <row r="61" spans="1:4" ht="15.75" customHeight="1"/>
    <row r="62" spans="1:4" ht="15.75" customHeight="1">
      <c r="A62" s="29" t="s">
        <v>838</v>
      </c>
      <c r="B62" s="5"/>
      <c r="C62" s="5"/>
      <c r="D62" s="5"/>
    </row>
    <row r="63" spans="1:4" ht="15.75" customHeight="1">
      <c r="A63" s="29" t="s">
        <v>839</v>
      </c>
      <c r="B63" s="5"/>
      <c r="C63" s="5"/>
      <c r="D63" s="5"/>
    </row>
    <row r="64" spans="1:4" ht="15.75" customHeight="1">
      <c r="A64" s="30" t="s">
        <v>368</v>
      </c>
      <c r="B64" s="30" t="s">
        <v>248</v>
      </c>
      <c r="C64" s="30" t="s">
        <v>249</v>
      </c>
      <c r="D64" s="5"/>
    </row>
    <row r="65" spans="1:13" ht="15.75" customHeight="1">
      <c r="A65" s="39" t="s">
        <v>369</v>
      </c>
      <c r="B65" s="32">
        <v>1290452</v>
      </c>
      <c r="C65" s="32">
        <v>197025</v>
      </c>
      <c r="D65" s="5"/>
    </row>
    <row r="66" spans="1:13" ht="15.75" customHeight="1">
      <c r="A66" s="31" t="s">
        <v>370</v>
      </c>
      <c r="B66" s="34">
        <v>1628757</v>
      </c>
      <c r="C66" s="34">
        <v>556813</v>
      </c>
      <c r="D66" s="5"/>
    </row>
    <row r="67" spans="1:13" ht="15.75" customHeight="1">
      <c r="A67" s="31" t="s">
        <v>273</v>
      </c>
      <c r="B67" s="34">
        <v>205919</v>
      </c>
      <c r="C67" s="34">
        <v>8718</v>
      </c>
      <c r="D67" s="5"/>
    </row>
    <row r="68" spans="1:13" ht="15.75" customHeight="1">
      <c r="A68" s="35" t="s">
        <v>257</v>
      </c>
      <c r="B68" s="36">
        <v>3</v>
      </c>
      <c r="C68" s="36">
        <v>6227</v>
      </c>
      <c r="D68" s="5"/>
    </row>
    <row r="69" spans="1:13" ht="15.75" customHeight="1">
      <c r="A69" s="5"/>
      <c r="B69" s="46"/>
      <c r="C69" s="46"/>
      <c r="D69" s="5"/>
    </row>
    <row r="70" spans="1:13" ht="15.75" customHeight="1">
      <c r="D70" s="5"/>
    </row>
    <row r="71" spans="1:13" ht="15.75" customHeight="1">
      <c r="A71" s="29" t="s">
        <v>840</v>
      </c>
      <c r="B71" s="5"/>
      <c r="C71" s="5"/>
      <c r="D71" s="5"/>
      <c r="F71" s="29" t="s">
        <v>841</v>
      </c>
      <c r="G71" s="5"/>
      <c r="H71" s="5"/>
      <c r="I71" s="5"/>
      <c r="K71" s="29" t="s">
        <v>842</v>
      </c>
      <c r="L71" s="5"/>
      <c r="M71" s="5"/>
    </row>
    <row r="72" spans="1:13" ht="15.75" customHeight="1">
      <c r="A72" s="29" t="s">
        <v>843</v>
      </c>
      <c r="B72" s="5"/>
      <c r="C72" s="5"/>
      <c r="D72" s="5"/>
      <c r="F72" s="29" t="s">
        <v>844</v>
      </c>
      <c r="G72" s="5"/>
      <c r="H72" s="5"/>
      <c r="I72" s="5"/>
      <c r="K72" s="29" t="s">
        <v>845</v>
      </c>
      <c r="L72" s="5"/>
      <c r="M72" s="5"/>
    </row>
    <row r="73" spans="1:13" ht="15.75" customHeight="1">
      <c r="A73" s="30" t="s">
        <v>277</v>
      </c>
      <c r="B73" s="30" t="s">
        <v>248</v>
      </c>
      <c r="C73" s="30" t="s">
        <v>249</v>
      </c>
      <c r="D73" s="5"/>
      <c r="F73" s="30" t="s">
        <v>277</v>
      </c>
      <c r="G73" s="30" t="s">
        <v>248</v>
      </c>
      <c r="H73" s="30" t="s">
        <v>249</v>
      </c>
      <c r="I73" s="5"/>
      <c r="K73" s="30" t="s">
        <v>277</v>
      </c>
      <c r="L73" s="30" t="s">
        <v>248</v>
      </c>
      <c r="M73" s="30" t="s">
        <v>249</v>
      </c>
    </row>
    <row r="74" spans="1:13" ht="15.75" customHeight="1">
      <c r="A74" s="51" t="s">
        <v>278</v>
      </c>
      <c r="B74" s="32">
        <v>22372</v>
      </c>
      <c r="C74" s="32">
        <v>4876</v>
      </c>
      <c r="D74" s="5"/>
      <c r="F74" s="51" t="s">
        <v>278</v>
      </c>
      <c r="G74" s="32">
        <v>12935</v>
      </c>
      <c r="H74" s="32">
        <v>2441</v>
      </c>
      <c r="I74" s="5"/>
      <c r="K74" s="51" t="s">
        <v>278</v>
      </c>
      <c r="L74" s="32">
        <v>9450</v>
      </c>
      <c r="M74" s="32">
        <v>2435</v>
      </c>
    </row>
    <row r="75" spans="1:13" ht="15.75" customHeight="1">
      <c r="A75" s="52" t="s">
        <v>279</v>
      </c>
      <c r="B75" s="34">
        <v>49781</v>
      </c>
      <c r="C75" s="34">
        <v>15426</v>
      </c>
      <c r="D75" s="5"/>
      <c r="F75" s="52" t="s">
        <v>279</v>
      </c>
      <c r="G75" s="34">
        <v>21110</v>
      </c>
      <c r="H75" s="34">
        <v>5082</v>
      </c>
      <c r="I75" s="5"/>
      <c r="K75" s="52" t="s">
        <v>279</v>
      </c>
      <c r="L75" s="34">
        <v>28696</v>
      </c>
      <c r="M75" s="34">
        <v>10345</v>
      </c>
    </row>
    <row r="76" spans="1:13" ht="15.75" customHeight="1">
      <c r="A76" s="52" t="s">
        <v>280</v>
      </c>
      <c r="B76" s="34">
        <v>90422</v>
      </c>
      <c r="C76" s="34">
        <v>37620</v>
      </c>
      <c r="D76" s="5"/>
      <c r="F76" s="52" t="s">
        <v>280</v>
      </c>
      <c r="G76" s="34">
        <v>40256</v>
      </c>
      <c r="H76" s="34">
        <v>11602</v>
      </c>
      <c r="I76" s="5"/>
      <c r="K76" s="52" t="s">
        <v>280</v>
      </c>
      <c r="L76" s="34">
        <v>50198</v>
      </c>
      <c r="M76" s="34">
        <v>26022</v>
      </c>
    </row>
    <row r="77" spans="1:13" ht="15.75" customHeight="1">
      <c r="A77" s="52" t="s">
        <v>281</v>
      </c>
      <c r="B77" s="34">
        <v>46362</v>
      </c>
      <c r="C77" s="34">
        <v>11117</v>
      </c>
      <c r="D77" s="5"/>
      <c r="F77" s="52" t="s">
        <v>281</v>
      </c>
      <c r="G77" s="34">
        <v>20544</v>
      </c>
      <c r="H77" s="34">
        <v>3617</v>
      </c>
      <c r="I77" s="5"/>
      <c r="K77" s="52" t="s">
        <v>281</v>
      </c>
      <c r="L77" s="34">
        <v>25844</v>
      </c>
      <c r="M77" s="34">
        <v>7501</v>
      </c>
    </row>
    <row r="78" spans="1:13" ht="15.75" customHeight="1">
      <c r="A78" s="52" t="s">
        <v>282</v>
      </c>
      <c r="B78" s="34">
        <v>89742</v>
      </c>
      <c r="C78" s="34">
        <v>11752</v>
      </c>
      <c r="D78" s="5"/>
      <c r="F78" s="52" t="s">
        <v>282</v>
      </c>
      <c r="G78" s="34">
        <v>49815</v>
      </c>
      <c r="H78" s="34">
        <v>5606</v>
      </c>
      <c r="I78" s="5"/>
      <c r="K78" s="52" t="s">
        <v>282</v>
      </c>
      <c r="L78" s="34">
        <v>39977</v>
      </c>
      <c r="M78" s="34">
        <v>6147</v>
      </c>
    </row>
    <row r="79" spans="1:13" ht="15.75" customHeight="1">
      <c r="A79" s="52" t="s">
        <v>283</v>
      </c>
      <c r="B79" s="34">
        <v>236572</v>
      </c>
      <c r="C79" s="34">
        <v>45357</v>
      </c>
      <c r="D79" s="5"/>
      <c r="F79" s="52" t="s">
        <v>283</v>
      </c>
      <c r="G79" s="34">
        <v>128339</v>
      </c>
      <c r="H79" s="34">
        <v>21703</v>
      </c>
      <c r="I79" s="5"/>
      <c r="K79" s="52" t="s">
        <v>283</v>
      </c>
      <c r="L79" s="34">
        <v>108262</v>
      </c>
      <c r="M79" s="34">
        <v>23657</v>
      </c>
    </row>
    <row r="80" spans="1:13" ht="15.75" customHeight="1">
      <c r="A80" s="52" t="s">
        <v>284</v>
      </c>
      <c r="B80" s="34">
        <v>1165202</v>
      </c>
      <c r="C80" s="34">
        <v>478532</v>
      </c>
      <c r="D80" s="5"/>
      <c r="F80" s="52" t="s">
        <v>284</v>
      </c>
      <c r="G80" s="34">
        <v>615965</v>
      </c>
      <c r="H80" s="34">
        <v>231879</v>
      </c>
      <c r="I80" s="5"/>
      <c r="K80" s="52" t="s">
        <v>284</v>
      </c>
      <c r="L80" s="34">
        <v>549575</v>
      </c>
      <c r="M80" s="34">
        <v>246667</v>
      </c>
    </row>
    <row r="81" spans="1:13" ht="15.75" customHeight="1">
      <c r="A81" s="52" t="s">
        <v>285</v>
      </c>
      <c r="B81" s="34">
        <v>123178</v>
      </c>
      <c r="C81" s="34">
        <v>24343</v>
      </c>
      <c r="D81" s="5"/>
      <c r="F81" s="52" t="s">
        <v>285</v>
      </c>
      <c r="G81" s="34">
        <v>63596</v>
      </c>
      <c r="H81" s="34">
        <v>10700</v>
      </c>
      <c r="I81" s="5"/>
      <c r="K81" s="52" t="s">
        <v>285</v>
      </c>
      <c r="L81" s="34">
        <v>59619</v>
      </c>
      <c r="M81" s="34">
        <v>13643</v>
      </c>
    </row>
    <row r="82" spans="1:13" ht="15.75" customHeight="1">
      <c r="A82" s="52" t="s">
        <v>286</v>
      </c>
      <c r="B82" s="34">
        <v>131873</v>
      </c>
      <c r="C82" s="34">
        <v>22303</v>
      </c>
      <c r="D82" s="5"/>
      <c r="F82" s="52" t="s">
        <v>286</v>
      </c>
      <c r="G82" s="34">
        <v>73125</v>
      </c>
      <c r="H82" s="34">
        <v>10749</v>
      </c>
      <c r="I82" s="5"/>
      <c r="K82" s="52" t="s">
        <v>286</v>
      </c>
      <c r="L82" s="34">
        <v>58780</v>
      </c>
      <c r="M82" s="34">
        <v>11554</v>
      </c>
    </row>
    <row r="83" spans="1:13" ht="15.75" customHeight="1">
      <c r="A83" s="52" t="s">
        <v>287</v>
      </c>
      <c r="B83" s="34">
        <v>61623</v>
      </c>
      <c r="C83" s="34">
        <v>10194</v>
      </c>
      <c r="D83" s="5"/>
      <c r="F83" s="52" t="s">
        <v>287</v>
      </c>
      <c r="G83" s="34">
        <v>33174</v>
      </c>
      <c r="H83" s="34">
        <v>4817</v>
      </c>
      <c r="I83" s="5"/>
      <c r="K83" s="52" t="s">
        <v>287</v>
      </c>
      <c r="L83" s="34">
        <v>28475</v>
      </c>
      <c r="M83" s="34">
        <v>5377</v>
      </c>
    </row>
    <row r="84" spans="1:13" ht="15.75" customHeight="1">
      <c r="A84" s="52" t="s">
        <v>288</v>
      </c>
      <c r="B84" s="34">
        <v>226651</v>
      </c>
      <c r="C84" s="34">
        <v>43956</v>
      </c>
      <c r="D84" s="5"/>
      <c r="F84" s="52" t="s">
        <v>288</v>
      </c>
      <c r="G84" s="34">
        <v>113475</v>
      </c>
      <c r="H84" s="34">
        <v>21170</v>
      </c>
      <c r="I84" s="5"/>
      <c r="K84" s="52" t="s">
        <v>288</v>
      </c>
      <c r="L84" s="34">
        <v>113237</v>
      </c>
      <c r="M84" s="34">
        <v>22791</v>
      </c>
    </row>
    <row r="85" spans="1:13" ht="15.75" customHeight="1">
      <c r="A85" s="52" t="s">
        <v>289</v>
      </c>
      <c r="B85" s="34">
        <v>110830</v>
      </c>
      <c r="C85" s="34">
        <v>21101</v>
      </c>
      <c r="D85" s="5"/>
      <c r="F85" s="52" t="s">
        <v>289</v>
      </c>
      <c r="G85" s="34">
        <v>63212</v>
      </c>
      <c r="H85" s="34">
        <v>11195</v>
      </c>
      <c r="I85" s="5"/>
      <c r="K85" s="52" t="s">
        <v>289</v>
      </c>
      <c r="L85" s="34">
        <v>47641</v>
      </c>
      <c r="M85" s="34">
        <v>9906</v>
      </c>
    </row>
    <row r="86" spans="1:13" ht="15.75" customHeight="1">
      <c r="A86" s="52" t="s">
        <v>290</v>
      </c>
      <c r="B86" s="34">
        <v>47142</v>
      </c>
      <c r="C86" s="34">
        <v>9300</v>
      </c>
      <c r="D86" s="5"/>
      <c r="F86" s="52" t="s">
        <v>290</v>
      </c>
      <c r="G86" s="34">
        <v>26153</v>
      </c>
      <c r="H86" s="34">
        <v>4618</v>
      </c>
      <c r="I86" s="5"/>
      <c r="K86" s="52" t="s">
        <v>290</v>
      </c>
      <c r="L86" s="34">
        <v>20999</v>
      </c>
      <c r="M86" s="34">
        <v>4683</v>
      </c>
    </row>
    <row r="87" spans="1:13" ht="15.75" customHeight="1">
      <c r="A87" s="52" t="s">
        <v>291</v>
      </c>
      <c r="B87" s="34">
        <v>124975</v>
      </c>
      <c r="C87" s="34">
        <v>27127</v>
      </c>
      <c r="D87" s="5"/>
      <c r="F87" s="52" t="s">
        <v>291</v>
      </c>
      <c r="G87" s="34">
        <v>68633</v>
      </c>
      <c r="H87" s="34">
        <v>12309</v>
      </c>
      <c r="I87" s="5"/>
      <c r="K87" s="52" t="s">
        <v>291</v>
      </c>
      <c r="L87" s="34">
        <v>56365</v>
      </c>
      <c r="M87" s="34">
        <v>14819</v>
      </c>
    </row>
    <row r="88" spans="1:13" ht="15.75" customHeight="1">
      <c r="A88" s="52" t="s">
        <v>292</v>
      </c>
      <c r="B88" s="34">
        <v>16055</v>
      </c>
      <c r="C88" s="34">
        <v>2854</v>
      </c>
      <c r="D88" s="5"/>
      <c r="F88" s="52" t="s">
        <v>292</v>
      </c>
      <c r="G88" s="34">
        <v>9726</v>
      </c>
      <c r="H88" s="34">
        <v>1399</v>
      </c>
      <c r="I88" s="5"/>
      <c r="K88" s="52" t="s">
        <v>292</v>
      </c>
      <c r="L88" s="34">
        <v>6337</v>
      </c>
      <c r="M88" s="34">
        <v>1455</v>
      </c>
    </row>
    <row r="89" spans="1:13" ht="15.75" customHeight="1">
      <c r="A89" s="52" t="s">
        <v>293</v>
      </c>
      <c r="B89" s="34">
        <v>27301</v>
      </c>
      <c r="C89" s="34">
        <v>7826</v>
      </c>
      <c r="D89" s="5"/>
      <c r="F89" s="52" t="s">
        <v>293</v>
      </c>
      <c r="G89" s="34">
        <v>15324</v>
      </c>
      <c r="H89" s="34">
        <v>3415</v>
      </c>
      <c r="I89" s="5"/>
      <c r="K89" s="52" t="s">
        <v>293</v>
      </c>
      <c r="L89" s="34">
        <v>11998</v>
      </c>
      <c r="M89" s="34">
        <v>4411</v>
      </c>
    </row>
    <row r="90" spans="1:13" ht="15.75" customHeight="1">
      <c r="A90" s="120" t="s">
        <v>257</v>
      </c>
      <c r="B90" s="36"/>
      <c r="C90" s="36">
        <v>5501</v>
      </c>
      <c r="D90" s="5"/>
      <c r="F90" s="120" t="s">
        <v>257</v>
      </c>
      <c r="G90" s="36"/>
      <c r="H90" s="36">
        <v>2252</v>
      </c>
      <c r="I90" s="5"/>
      <c r="K90" s="120" t="s">
        <v>257</v>
      </c>
      <c r="L90" s="36"/>
      <c r="M90" s="36">
        <v>3249</v>
      </c>
    </row>
    <row r="91" spans="1:13" ht="15.75" customHeight="1">
      <c r="A91" s="5"/>
      <c r="B91" s="46"/>
      <c r="C91" s="46"/>
      <c r="D91" s="5"/>
    </row>
    <row r="92" spans="1:13" ht="15.75" customHeight="1">
      <c r="A92" s="5"/>
      <c r="B92" s="73"/>
      <c r="C92" s="73"/>
      <c r="D92" s="73"/>
    </row>
    <row r="93" spans="1:13" ht="15.75" customHeight="1">
      <c r="A93" s="29" t="s">
        <v>846</v>
      </c>
      <c r="B93" s="27"/>
      <c r="C93" s="27"/>
      <c r="D93" s="27"/>
      <c r="E93" s="5"/>
      <c r="F93" s="29" t="s">
        <v>847</v>
      </c>
      <c r="G93" s="27"/>
      <c r="H93" s="27"/>
      <c r="K93" s="29" t="s">
        <v>848</v>
      </c>
      <c r="L93" s="27"/>
      <c r="M93" s="27"/>
    </row>
    <row r="94" spans="1:13" ht="15.75" customHeight="1">
      <c r="A94" s="29" t="s">
        <v>849</v>
      </c>
      <c r="B94" s="5"/>
      <c r="C94" s="5"/>
      <c r="D94" s="5"/>
      <c r="F94" s="29" t="s">
        <v>850</v>
      </c>
      <c r="G94" s="5"/>
      <c r="H94" s="5"/>
      <c r="K94" s="29" t="s">
        <v>851</v>
      </c>
      <c r="L94" s="5"/>
      <c r="M94" s="5"/>
    </row>
    <row r="95" spans="1:13" ht="15.75" customHeight="1">
      <c r="A95" s="53" t="s">
        <v>309</v>
      </c>
      <c r="B95" s="54" t="s">
        <v>248</v>
      </c>
      <c r="C95" s="54" t="s">
        <v>249</v>
      </c>
      <c r="D95" s="5"/>
      <c r="F95" s="53" t="s">
        <v>309</v>
      </c>
      <c r="G95" s="54" t="s">
        <v>248</v>
      </c>
      <c r="H95" s="54" t="s">
        <v>249</v>
      </c>
      <c r="K95" s="53" t="s">
        <v>309</v>
      </c>
      <c r="L95" s="54" t="s">
        <v>248</v>
      </c>
      <c r="M95" s="54" t="s">
        <v>249</v>
      </c>
    </row>
    <row r="96" spans="1:13" ht="15.75" customHeight="1">
      <c r="A96" s="51" t="s">
        <v>310</v>
      </c>
      <c r="B96" s="32">
        <v>123772</v>
      </c>
      <c r="C96" s="32">
        <v>11876</v>
      </c>
      <c r="D96" s="5"/>
      <c r="F96" s="51" t="s">
        <v>310</v>
      </c>
      <c r="G96" s="32">
        <v>47260</v>
      </c>
      <c r="H96" s="32">
        <v>3130</v>
      </c>
      <c r="K96" s="51" t="s">
        <v>310</v>
      </c>
      <c r="L96" s="32">
        <v>76534</v>
      </c>
      <c r="M96" s="32">
        <v>8746</v>
      </c>
    </row>
    <row r="97" spans="1:13" ht="15.75" customHeight="1">
      <c r="A97" s="52" t="s">
        <v>311</v>
      </c>
      <c r="B97" s="34">
        <v>15350</v>
      </c>
      <c r="C97" s="34">
        <v>28519</v>
      </c>
      <c r="D97" s="5"/>
      <c r="F97" s="52" t="s">
        <v>311</v>
      </c>
      <c r="G97" s="34">
        <v>2096</v>
      </c>
      <c r="H97" s="34">
        <v>3968</v>
      </c>
      <c r="K97" s="52" t="s">
        <v>311</v>
      </c>
      <c r="L97" s="34">
        <v>13255</v>
      </c>
      <c r="M97" s="34">
        <v>24555</v>
      </c>
    </row>
    <row r="98" spans="1:13" ht="15.75" customHeight="1">
      <c r="A98" s="52" t="s">
        <v>312</v>
      </c>
      <c r="B98" s="34">
        <v>219172</v>
      </c>
      <c r="C98" s="34">
        <v>61753</v>
      </c>
      <c r="D98" s="5"/>
      <c r="F98" s="52" t="s">
        <v>312</v>
      </c>
      <c r="G98" s="34">
        <v>74281</v>
      </c>
      <c r="H98" s="34">
        <v>15234</v>
      </c>
      <c r="K98" s="52" t="s">
        <v>312</v>
      </c>
      <c r="L98" s="34">
        <v>144948</v>
      </c>
      <c r="M98" s="34">
        <v>46522</v>
      </c>
    </row>
    <row r="99" spans="1:13" ht="15.75" customHeight="1">
      <c r="A99" s="52" t="s">
        <v>313</v>
      </c>
      <c r="B99" s="34">
        <v>8059</v>
      </c>
      <c r="C99" s="34">
        <v>6927</v>
      </c>
      <c r="D99" s="5"/>
      <c r="F99" s="52" t="s">
        <v>313</v>
      </c>
      <c r="G99" s="34">
        <v>2169</v>
      </c>
      <c r="H99" s="34">
        <v>1812</v>
      </c>
      <c r="K99" s="52" t="s">
        <v>313</v>
      </c>
      <c r="L99" s="34">
        <v>5891</v>
      </c>
      <c r="M99" s="34">
        <v>5115</v>
      </c>
    </row>
    <row r="100" spans="1:13" ht="15.75" customHeight="1">
      <c r="A100" s="52" t="s">
        <v>314</v>
      </c>
      <c r="B100" s="34">
        <v>261079</v>
      </c>
      <c r="C100" s="34">
        <v>46336</v>
      </c>
      <c r="D100" s="5"/>
      <c r="F100" s="52" t="s">
        <v>314</v>
      </c>
      <c r="G100" s="34">
        <v>37565</v>
      </c>
      <c r="H100" s="34">
        <v>7653</v>
      </c>
      <c r="K100" s="52" t="s">
        <v>314</v>
      </c>
      <c r="L100" s="34">
        <v>223546</v>
      </c>
      <c r="M100" s="34">
        <v>38682</v>
      </c>
    </row>
    <row r="101" spans="1:13" ht="15.75" customHeight="1">
      <c r="A101" s="52" t="s">
        <v>315</v>
      </c>
      <c r="B101" s="34">
        <v>527055</v>
      </c>
      <c r="C101" s="34">
        <v>92413</v>
      </c>
      <c r="D101" s="5"/>
      <c r="F101" s="52" t="s">
        <v>315</v>
      </c>
      <c r="G101" s="34">
        <v>319364</v>
      </c>
      <c r="H101" s="34">
        <v>34886</v>
      </c>
      <c r="K101" s="52" t="s">
        <v>315</v>
      </c>
      <c r="L101" s="34">
        <v>207926</v>
      </c>
      <c r="M101" s="34">
        <v>57529</v>
      </c>
    </row>
    <row r="102" spans="1:13" ht="15.75" customHeight="1">
      <c r="A102" s="52" t="s">
        <v>316</v>
      </c>
      <c r="B102" s="34">
        <v>158222</v>
      </c>
      <c r="C102" s="34">
        <v>46104</v>
      </c>
      <c r="D102" s="5"/>
      <c r="F102" s="52" t="s">
        <v>316</v>
      </c>
      <c r="G102" s="34">
        <v>36809</v>
      </c>
      <c r="H102" s="34">
        <v>10760</v>
      </c>
      <c r="K102" s="52" t="s">
        <v>316</v>
      </c>
      <c r="L102" s="34">
        <v>121448</v>
      </c>
      <c r="M102" s="34">
        <v>35343</v>
      </c>
    </row>
    <row r="103" spans="1:13" ht="15.75" customHeight="1">
      <c r="A103" s="52" t="s">
        <v>317</v>
      </c>
      <c r="B103" s="34">
        <v>1137675</v>
      </c>
      <c r="C103" s="34">
        <v>445584</v>
      </c>
      <c r="D103" s="5"/>
      <c r="F103" s="52" t="s">
        <v>317</v>
      </c>
      <c r="G103" s="34">
        <v>761846</v>
      </c>
      <c r="H103" s="34">
        <v>265633</v>
      </c>
      <c r="K103" s="52" t="s">
        <v>317</v>
      </c>
      <c r="L103" s="34">
        <v>376184</v>
      </c>
      <c r="M103" s="34">
        <v>179975</v>
      </c>
    </row>
    <row r="104" spans="1:13" ht="15.75" customHeight="1">
      <c r="A104" s="120" t="s">
        <v>257</v>
      </c>
      <c r="B104" s="36">
        <v>101158</v>
      </c>
      <c r="C104" s="36">
        <v>29048</v>
      </c>
      <c r="D104" s="5"/>
      <c r="F104" s="120" t="s">
        <v>257</v>
      </c>
      <c r="G104" s="36">
        <v>66335</v>
      </c>
      <c r="H104" s="36">
        <v>17278</v>
      </c>
      <c r="K104" s="120" t="s">
        <v>257</v>
      </c>
      <c r="L104" s="36">
        <v>34847</v>
      </c>
      <c r="M104" s="36">
        <v>11770</v>
      </c>
    </row>
    <row r="105" spans="1:13" ht="15.75" customHeight="1">
      <c r="D105" s="5"/>
    </row>
    <row r="106" spans="1:13" ht="15.75" customHeight="1">
      <c r="D106" s="5"/>
    </row>
    <row r="107" spans="1:13" ht="15.75" customHeight="1">
      <c r="D107" s="27"/>
    </row>
    <row r="108" spans="1:13" ht="15.75" customHeight="1">
      <c r="D108" s="5"/>
    </row>
    <row r="109" spans="1:13" ht="15.75" customHeight="1">
      <c r="D109" s="5"/>
    </row>
    <row r="110" spans="1:13" ht="15.75" customHeight="1">
      <c r="D110" s="5"/>
    </row>
    <row r="111" spans="1:13" ht="15.75" customHeight="1">
      <c r="D111" s="5"/>
    </row>
    <row r="112" spans="1:13" ht="15.75" customHeight="1">
      <c r="D112" s="5"/>
    </row>
    <row r="113" spans="4:4" ht="15.75" customHeight="1">
      <c r="D113" s="5"/>
    </row>
    <row r="114" spans="4:4" ht="15.75" customHeight="1">
      <c r="D114" s="5"/>
    </row>
    <row r="115" spans="4:4" ht="15.75" customHeight="1">
      <c r="D115" s="5"/>
    </row>
    <row r="116" spans="4:4" ht="15.75" customHeight="1">
      <c r="D116" s="5"/>
    </row>
    <row r="117" spans="4:4" ht="15.75" customHeight="1">
      <c r="D117" s="5"/>
    </row>
    <row r="118" spans="4:4" ht="15.75" customHeight="1">
      <c r="D118" s="5"/>
    </row>
    <row r="119" spans="4:4" ht="15.75" customHeight="1">
      <c r="D119" s="5"/>
    </row>
    <row r="120" spans="4:4" ht="15.75" customHeight="1"/>
    <row r="121" spans="4:4" ht="15.75" customHeight="1">
      <c r="D121" s="27"/>
    </row>
    <row r="122" spans="4:4" ht="15.75" customHeight="1">
      <c r="D122" s="5"/>
    </row>
    <row r="123" spans="4:4" ht="15.75" customHeight="1">
      <c r="D123" s="5"/>
    </row>
    <row r="124" spans="4:4" ht="15.75" customHeight="1">
      <c r="D124" s="5"/>
    </row>
    <row r="125" spans="4:4" ht="15.75" customHeight="1">
      <c r="D125" s="5"/>
    </row>
    <row r="126" spans="4:4" ht="15.75" customHeight="1">
      <c r="D126" s="5"/>
    </row>
    <row r="127" spans="4:4" ht="15.75" customHeight="1">
      <c r="D127" s="5"/>
    </row>
    <row r="128" spans="4:4" ht="15.75" customHeight="1">
      <c r="D128" s="5"/>
    </row>
    <row r="129" spans="4:4" ht="15.75" customHeight="1">
      <c r="D129" s="5"/>
    </row>
    <row r="130" spans="4:4" ht="15.75" customHeight="1">
      <c r="D130" s="5"/>
    </row>
    <row r="131" spans="4:4" ht="15.75" customHeight="1">
      <c r="D131" s="5"/>
    </row>
    <row r="132" spans="4:4" ht="15.75" customHeight="1">
      <c r="D132" s="5"/>
    </row>
    <row r="133" spans="4:4" ht="15.75" customHeight="1"/>
    <row r="134" spans="4:4" ht="15.75" customHeight="1"/>
    <row r="135" spans="4:4" ht="15.75" customHeight="1"/>
    <row r="136" spans="4:4" ht="15.75" customHeight="1"/>
    <row r="137" spans="4:4" ht="15.75" customHeight="1"/>
    <row r="138" spans="4:4" ht="15.75" customHeight="1"/>
    <row r="139" spans="4:4" ht="15.75" customHeight="1"/>
    <row r="140" spans="4:4" ht="15.75" customHeight="1"/>
    <row r="141" spans="4:4" ht="15.75" customHeight="1"/>
    <row r="142" spans="4:4" ht="15.75" customHeight="1"/>
    <row r="143" spans="4:4" ht="15.75" customHeight="1"/>
    <row r="144" spans="4: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1">
    <mergeCell ref="A7:D7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baseColWidth="10" defaultColWidth="14.453125" defaultRowHeight="15" customHeight="1"/>
  <cols>
    <col min="2" max="2" width="144.453125" customWidth="1"/>
  </cols>
  <sheetData>
    <row r="1" spans="1:2" ht="14.5">
      <c r="A1" s="1"/>
      <c r="B1" s="1"/>
    </row>
    <row r="2" spans="1:2" ht="14.5">
      <c r="A2" s="1"/>
      <c r="B2" s="130" t="s">
        <v>5</v>
      </c>
    </row>
    <row r="3" spans="1:2" ht="14.5">
      <c r="A3" s="1"/>
      <c r="B3" s="131"/>
    </row>
    <row r="4" spans="1:2" ht="15.5">
      <c r="A4" s="1"/>
      <c r="B4" s="10" t="s">
        <v>6</v>
      </c>
    </row>
    <row r="5" spans="1:2" ht="14.5">
      <c r="A5" s="1"/>
      <c r="B5" s="11"/>
    </row>
    <row r="6" spans="1:2" ht="14.5">
      <c r="A6" s="1"/>
      <c r="B6" s="12" t="s">
        <v>7</v>
      </c>
    </row>
    <row r="7" spans="1:2" ht="14.5">
      <c r="A7" s="1"/>
      <c r="B7" s="12" t="s">
        <v>8</v>
      </c>
    </row>
    <row r="8" spans="1:2" ht="14.5">
      <c r="A8" s="1"/>
      <c r="B8" s="12" t="s">
        <v>9</v>
      </c>
    </row>
    <row r="9" spans="1:2" ht="14.5">
      <c r="A9" s="1"/>
      <c r="B9" s="12" t="s">
        <v>10</v>
      </c>
    </row>
    <row r="10" spans="1:2" ht="14.5">
      <c r="A10" s="1"/>
      <c r="B10" s="12" t="s">
        <v>11</v>
      </c>
    </row>
    <row r="11" spans="1:2" ht="14.5">
      <c r="A11" s="1"/>
      <c r="B11" s="12" t="s">
        <v>12</v>
      </c>
    </row>
    <row r="12" spans="1:2" ht="14.5">
      <c r="A12" s="1"/>
      <c r="B12" s="12" t="s">
        <v>13</v>
      </c>
    </row>
    <row r="13" spans="1:2" ht="14.5">
      <c r="A13" s="13"/>
      <c r="B13" s="12" t="s">
        <v>14</v>
      </c>
    </row>
    <row r="14" spans="1:2" ht="14.5">
      <c r="A14" s="13"/>
      <c r="B14" s="12" t="s">
        <v>15</v>
      </c>
    </row>
    <row r="15" spans="1:2" ht="14.5">
      <c r="A15" s="13"/>
      <c r="B15" s="12" t="s">
        <v>16</v>
      </c>
    </row>
    <row r="16" spans="1:2" ht="14.5">
      <c r="A16" s="13"/>
      <c r="B16" s="12" t="s">
        <v>17</v>
      </c>
    </row>
    <row r="17" spans="1:2" ht="14.5">
      <c r="A17" s="13"/>
      <c r="B17" s="12" t="s">
        <v>18</v>
      </c>
    </row>
    <row r="18" spans="1:2" ht="14.5">
      <c r="A18" s="1"/>
      <c r="B18" s="14"/>
    </row>
    <row r="19" spans="1:2" ht="15.5">
      <c r="A19" s="1"/>
      <c r="B19" s="10" t="s">
        <v>19</v>
      </c>
    </row>
    <row r="20" spans="1:2" ht="14.5">
      <c r="A20" s="1"/>
      <c r="B20" s="11"/>
    </row>
    <row r="21" spans="1:2" ht="15.75" customHeight="1">
      <c r="A21" s="1"/>
      <c r="B21" s="12" t="s">
        <v>20</v>
      </c>
    </row>
    <row r="22" spans="1:2" ht="15.75" customHeight="1">
      <c r="A22" s="1"/>
      <c r="B22" s="12" t="s">
        <v>21</v>
      </c>
    </row>
    <row r="23" spans="1:2" ht="15.75" customHeight="1">
      <c r="A23" s="1"/>
      <c r="B23" s="12" t="s">
        <v>22</v>
      </c>
    </row>
    <row r="24" spans="1:2" ht="15.75" customHeight="1">
      <c r="A24" s="1"/>
      <c r="B24" s="12" t="s">
        <v>23</v>
      </c>
    </row>
    <row r="25" spans="1:2" ht="15.75" customHeight="1">
      <c r="A25" s="1"/>
      <c r="B25" s="12" t="s">
        <v>24</v>
      </c>
    </row>
    <row r="26" spans="1:2" ht="15.75" customHeight="1">
      <c r="A26" s="1"/>
      <c r="B26" s="12" t="s">
        <v>25</v>
      </c>
    </row>
    <row r="27" spans="1:2" ht="15.75" customHeight="1">
      <c r="A27" s="1"/>
      <c r="B27" s="12" t="s">
        <v>26</v>
      </c>
    </row>
    <row r="28" spans="1:2" ht="15.75" customHeight="1">
      <c r="A28" s="1"/>
      <c r="B28" s="12" t="s">
        <v>27</v>
      </c>
    </row>
    <row r="29" spans="1:2" ht="15.75" customHeight="1">
      <c r="A29" s="1"/>
      <c r="B29" s="12" t="s">
        <v>28</v>
      </c>
    </row>
    <row r="30" spans="1:2" ht="15.75" customHeight="1">
      <c r="A30" s="1"/>
      <c r="B30" s="12" t="s">
        <v>29</v>
      </c>
    </row>
    <row r="31" spans="1:2" ht="15.75" customHeight="1">
      <c r="A31" s="1"/>
      <c r="B31" s="12" t="s">
        <v>30</v>
      </c>
    </row>
    <row r="32" spans="1:2" ht="15.75" customHeight="1">
      <c r="A32" s="1"/>
      <c r="B32" s="12" t="s">
        <v>31</v>
      </c>
    </row>
    <row r="33" spans="1:2" ht="15.75" customHeight="1">
      <c r="A33" s="1"/>
      <c r="B33" s="12" t="s">
        <v>32</v>
      </c>
    </row>
    <row r="34" spans="1:2" ht="15.75" customHeight="1">
      <c r="A34" s="1"/>
      <c r="B34" s="12" t="s">
        <v>33</v>
      </c>
    </row>
    <row r="35" spans="1:2" ht="15.75" customHeight="1">
      <c r="A35" s="1"/>
      <c r="B35" s="12" t="s">
        <v>34</v>
      </c>
    </row>
    <row r="36" spans="1:2" ht="15.75" customHeight="1">
      <c r="A36" s="1"/>
      <c r="B36" s="12" t="s">
        <v>35</v>
      </c>
    </row>
    <row r="37" spans="1:2" ht="15.75" customHeight="1">
      <c r="A37" s="1"/>
      <c r="B37" s="12" t="s">
        <v>36</v>
      </c>
    </row>
    <row r="38" spans="1:2" ht="15.75" customHeight="1">
      <c r="A38" s="1"/>
      <c r="B38" s="12" t="s">
        <v>37</v>
      </c>
    </row>
    <row r="39" spans="1:2" ht="15.75" customHeight="1">
      <c r="A39" s="1"/>
      <c r="B39" s="12" t="s">
        <v>38</v>
      </c>
    </row>
    <row r="40" spans="1:2" ht="15.75" customHeight="1">
      <c r="A40" s="1"/>
      <c r="B40" s="12" t="s">
        <v>39</v>
      </c>
    </row>
    <row r="41" spans="1:2" ht="15.75" customHeight="1">
      <c r="A41" s="1"/>
      <c r="B41" s="12" t="s">
        <v>40</v>
      </c>
    </row>
    <row r="42" spans="1:2" ht="15.75" customHeight="1">
      <c r="A42" s="1"/>
      <c r="B42" s="12" t="s">
        <v>41</v>
      </c>
    </row>
    <row r="43" spans="1:2" ht="15.75" customHeight="1">
      <c r="A43" s="1"/>
      <c r="B43" s="12" t="s">
        <v>42</v>
      </c>
    </row>
    <row r="44" spans="1:2" ht="15.75" customHeight="1">
      <c r="A44" s="1"/>
      <c r="B44" s="12" t="s">
        <v>43</v>
      </c>
    </row>
    <row r="45" spans="1:2" ht="15.75" customHeight="1">
      <c r="A45" s="1"/>
      <c r="B45" s="15"/>
    </row>
    <row r="46" spans="1:2" ht="15.75" customHeight="1">
      <c r="A46" s="1"/>
      <c r="B46" s="10" t="s">
        <v>44</v>
      </c>
    </row>
    <row r="47" spans="1:2" ht="15.75" customHeight="1">
      <c r="A47" s="1"/>
      <c r="B47" s="11"/>
    </row>
    <row r="48" spans="1:2" ht="15.75" customHeight="1">
      <c r="A48" s="1"/>
      <c r="B48" s="12" t="s">
        <v>45</v>
      </c>
    </row>
    <row r="49" spans="1:26" ht="15.75" customHeight="1">
      <c r="A49" s="1"/>
      <c r="B49" s="12" t="s">
        <v>46</v>
      </c>
    </row>
    <row r="50" spans="1:26" ht="15.75" customHeight="1">
      <c r="A50" s="1"/>
      <c r="B50" s="12" t="s">
        <v>47</v>
      </c>
    </row>
    <row r="51" spans="1:26" ht="15.75" customHeight="1">
      <c r="A51" s="1"/>
      <c r="B51" s="12" t="s">
        <v>48</v>
      </c>
    </row>
    <row r="52" spans="1:26" ht="15.75" customHeight="1">
      <c r="A52" s="1"/>
      <c r="B52" s="12" t="s">
        <v>49</v>
      </c>
    </row>
    <row r="53" spans="1:26" ht="15.75" customHeight="1">
      <c r="A53" s="1"/>
      <c r="B53" s="12" t="s">
        <v>50</v>
      </c>
    </row>
    <row r="54" spans="1:26" ht="15.75" customHeight="1">
      <c r="A54" s="1"/>
      <c r="B54" s="12" t="s">
        <v>51</v>
      </c>
    </row>
    <row r="55" spans="1:26" ht="15.75" customHeight="1">
      <c r="A55" s="1"/>
      <c r="B55" s="12" t="s">
        <v>52</v>
      </c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customHeight="1">
      <c r="A56" s="1"/>
      <c r="B56" s="12" t="s">
        <v>53</v>
      </c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customHeight="1">
      <c r="A57" s="1"/>
      <c r="B57" s="12" t="s">
        <v>54</v>
      </c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customHeight="1">
      <c r="A58" s="1"/>
      <c r="B58" s="12" t="s">
        <v>55</v>
      </c>
    </row>
    <row r="59" spans="1:26" ht="15.75" customHeight="1">
      <c r="A59" s="1"/>
      <c r="B59" s="12" t="s">
        <v>56</v>
      </c>
    </row>
    <row r="60" spans="1:26" ht="15.75" customHeight="1">
      <c r="A60" s="1"/>
      <c r="B60" s="12" t="s">
        <v>57</v>
      </c>
    </row>
    <row r="61" spans="1:26" ht="15.75" customHeight="1">
      <c r="A61" s="1"/>
      <c r="B61" s="12" t="s">
        <v>58</v>
      </c>
    </row>
    <row r="62" spans="1:26" ht="15.75" customHeight="1">
      <c r="A62" s="1"/>
      <c r="B62" s="12" t="s">
        <v>59</v>
      </c>
    </row>
    <row r="63" spans="1:26" ht="15.75" customHeight="1">
      <c r="A63" s="1"/>
      <c r="B63" s="12" t="s">
        <v>60</v>
      </c>
    </row>
    <row r="64" spans="1:26" ht="15.75" customHeight="1">
      <c r="A64" s="1"/>
      <c r="B64" s="12" t="s">
        <v>61</v>
      </c>
    </row>
    <row r="65" spans="1:26" ht="15.75" customHeight="1">
      <c r="A65" s="1"/>
      <c r="B65" s="12" t="s">
        <v>62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customHeight="1">
      <c r="A66" s="1"/>
      <c r="B66" s="12" t="s">
        <v>63</v>
      </c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customHeight="1">
      <c r="A67" s="1"/>
      <c r="B67" s="12" t="s">
        <v>64</v>
      </c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customHeight="1">
      <c r="A68" s="1"/>
      <c r="B68" s="14"/>
    </row>
    <row r="69" spans="1:26" ht="15.75" customHeight="1">
      <c r="A69" s="1"/>
      <c r="B69" s="10" t="s">
        <v>65</v>
      </c>
    </row>
    <row r="70" spans="1:26" ht="15.75" customHeight="1">
      <c r="A70" s="1"/>
      <c r="B70" s="11"/>
    </row>
    <row r="71" spans="1:26" ht="15.75" customHeight="1">
      <c r="A71" s="1"/>
      <c r="B71" s="12" t="s">
        <v>66</v>
      </c>
    </row>
    <row r="72" spans="1:26" ht="15.75" customHeight="1">
      <c r="A72" s="1"/>
      <c r="B72" s="12" t="s">
        <v>67</v>
      </c>
    </row>
    <row r="73" spans="1:26" ht="15.75" customHeight="1">
      <c r="A73" s="1"/>
      <c r="B73" s="12" t="s">
        <v>68</v>
      </c>
    </row>
    <row r="74" spans="1:26" ht="15.75" customHeight="1">
      <c r="A74" s="1"/>
      <c r="B74" s="12" t="s">
        <v>69</v>
      </c>
    </row>
    <row r="75" spans="1:26" ht="15.75" customHeight="1">
      <c r="A75" s="1"/>
      <c r="B75" s="12" t="s">
        <v>70</v>
      </c>
    </row>
    <row r="76" spans="1:26" ht="15.75" customHeight="1">
      <c r="A76" s="1"/>
      <c r="B76" s="12" t="s">
        <v>71</v>
      </c>
    </row>
    <row r="77" spans="1:26" ht="15.75" customHeight="1">
      <c r="A77" s="1"/>
      <c r="B77" s="12" t="s">
        <v>72</v>
      </c>
    </row>
    <row r="78" spans="1:26" ht="15.75" customHeight="1">
      <c r="A78" s="1"/>
      <c r="B78" s="12" t="s">
        <v>73</v>
      </c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customHeight="1">
      <c r="A79" s="1"/>
      <c r="B79" s="12" t="s">
        <v>72</v>
      </c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customHeight="1">
      <c r="A80" s="1"/>
      <c r="B80" s="12" t="s">
        <v>72</v>
      </c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customHeight="1">
      <c r="A81" s="1"/>
      <c r="B81" s="12" t="s">
        <v>74</v>
      </c>
    </row>
    <row r="82" spans="1:26" ht="15.75" customHeight="1">
      <c r="A82" s="1"/>
      <c r="B82" s="12" t="s">
        <v>75</v>
      </c>
    </row>
    <row r="83" spans="1:26" ht="15.75" customHeight="1">
      <c r="A83" s="1"/>
      <c r="B83" s="12" t="s">
        <v>76</v>
      </c>
    </row>
    <row r="84" spans="1:26" ht="15.75" customHeight="1">
      <c r="A84" s="1"/>
      <c r="B84" s="12" t="s">
        <v>77</v>
      </c>
    </row>
    <row r="85" spans="1:26" ht="15.75" customHeight="1">
      <c r="A85" s="1"/>
      <c r="B85" s="12" t="s">
        <v>78</v>
      </c>
    </row>
    <row r="86" spans="1:26" ht="15.75" customHeight="1">
      <c r="A86" s="1"/>
      <c r="B86" s="12" t="s">
        <v>79</v>
      </c>
    </row>
    <row r="87" spans="1:26" ht="15.75" customHeight="1">
      <c r="A87" s="1"/>
      <c r="B87" s="12" t="s">
        <v>80</v>
      </c>
    </row>
    <row r="88" spans="1:26" ht="15.75" customHeight="1">
      <c r="A88" s="1"/>
      <c r="B88" s="12" t="s">
        <v>80</v>
      </c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customHeight="1">
      <c r="A89" s="1"/>
      <c r="B89" s="12" t="s">
        <v>80</v>
      </c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customHeight="1">
      <c r="A90" s="1"/>
      <c r="B90" s="12" t="s">
        <v>80</v>
      </c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customHeight="1">
      <c r="A91" s="1"/>
      <c r="B91" s="14"/>
    </row>
    <row r="92" spans="1:26" ht="15.75" customHeight="1">
      <c r="A92" s="1"/>
      <c r="B92" s="10" t="s">
        <v>81</v>
      </c>
    </row>
    <row r="93" spans="1:26" ht="15.75" customHeight="1">
      <c r="A93" s="1"/>
      <c r="B93" s="11"/>
    </row>
    <row r="94" spans="1:26" ht="15.75" customHeight="1">
      <c r="A94" s="1"/>
      <c r="B94" s="12" t="s">
        <v>82</v>
      </c>
    </row>
    <row r="95" spans="1:26" ht="15.75" customHeight="1">
      <c r="A95" s="1"/>
      <c r="B95" s="12" t="s">
        <v>83</v>
      </c>
    </row>
    <row r="96" spans="1:26" ht="15.75" customHeight="1">
      <c r="A96" s="1"/>
      <c r="B96" s="12" t="s">
        <v>84</v>
      </c>
    </row>
    <row r="97" spans="1:2" ht="15.75" customHeight="1">
      <c r="A97" s="1"/>
      <c r="B97" s="12" t="s">
        <v>85</v>
      </c>
    </row>
    <row r="98" spans="1:2" ht="15.75" customHeight="1">
      <c r="A98" s="1"/>
      <c r="B98" s="12" t="s">
        <v>86</v>
      </c>
    </row>
    <row r="99" spans="1:2" ht="15.75" customHeight="1">
      <c r="A99" s="1"/>
      <c r="B99" s="12" t="s">
        <v>87</v>
      </c>
    </row>
    <row r="100" spans="1:2" ht="15.75" customHeight="1">
      <c r="A100" s="1"/>
      <c r="B100" s="12" t="s">
        <v>88</v>
      </c>
    </row>
    <row r="101" spans="1:2" ht="15.75" customHeight="1">
      <c r="A101" s="1"/>
      <c r="B101" s="12" t="s">
        <v>89</v>
      </c>
    </row>
    <row r="102" spans="1:2" ht="15.75" customHeight="1">
      <c r="A102" s="1"/>
      <c r="B102" s="12" t="s">
        <v>90</v>
      </c>
    </row>
    <row r="103" spans="1:2" ht="15.75" customHeight="1">
      <c r="A103" s="1"/>
      <c r="B103" s="12" t="s">
        <v>91</v>
      </c>
    </row>
    <row r="104" spans="1:2" ht="15.75" customHeight="1">
      <c r="A104" s="1"/>
      <c r="B104" s="12" t="s">
        <v>92</v>
      </c>
    </row>
    <row r="105" spans="1:2" ht="15.75" customHeight="1">
      <c r="A105" s="1"/>
      <c r="B105" s="12" t="s">
        <v>93</v>
      </c>
    </row>
    <row r="106" spans="1:2" ht="15.75" customHeight="1">
      <c r="A106" s="1"/>
      <c r="B106" s="12" t="s">
        <v>94</v>
      </c>
    </row>
    <row r="107" spans="1:2" ht="15.75" customHeight="1">
      <c r="A107" s="1"/>
      <c r="B107" s="12" t="s">
        <v>95</v>
      </c>
    </row>
    <row r="108" spans="1:2" ht="15.75" customHeight="1">
      <c r="A108" s="1"/>
      <c r="B108" s="14"/>
    </row>
    <row r="109" spans="1:2" ht="15.75" customHeight="1">
      <c r="A109" s="1"/>
      <c r="B109" s="10" t="s">
        <v>96</v>
      </c>
    </row>
    <row r="110" spans="1:2" ht="15.75" customHeight="1">
      <c r="A110" s="1"/>
      <c r="B110" s="16"/>
    </row>
    <row r="111" spans="1:2" ht="15.75" customHeight="1">
      <c r="A111" s="1"/>
      <c r="B111" s="12" t="s">
        <v>97</v>
      </c>
    </row>
    <row r="112" spans="1:2" ht="15.75" customHeight="1">
      <c r="A112" s="1"/>
      <c r="B112" s="12" t="s">
        <v>98</v>
      </c>
    </row>
    <row r="113" spans="1:2" ht="15.75" customHeight="1">
      <c r="A113" s="1"/>
      <c r="B113" s="12" t="s">
        <v>99</v>
      </c>
    </row>
    <row r="114" spans="1:2" ht="15.75" customHeight="1">
      <c r="A114" s="1"/>
      <c r="B114" s="12" t="s">
        <v>100</v>
      </c>
    </row>
    <row r="115" spans="1:2" ht="15.75" customHeight="1">
      <c r="A115" s="1"/>
      <c r="B115" s="12" t="s">
        <v>101</v>
      </c>
    </row>
    <row r="116" spans="1:2" ht="15.75" customHeight="1">
      <c r="A116" s="1"/>
      <c r="B116" s="12" t="s">
        <v>102</v>
      </c>
    </row>
    <row r="117" spans="1:2" ht="15.75" customHeight="1">
      <c r="A117" s="1"/>
      <c r="B117" s="12" t="s">
        <v>103</v>
      </c>
    </row>
    <row r="118" spans="1:2" ht="15.75" customHeight="1">
      <c r="A118" s="1"/>
      <c r="B118" s="12" t="s">
        <v>104</v>
      </c>
    </row>
    <row r="119" spans="1:2" ht="15.75" customHeight="1">
      <c r="A119" s="1"/>
      <c r="B119" s="12" t="s">
        <v>105</v>
      </c>
    </row>
    <row r="120" spans="1:2" ht="15.75" customHeight="1">
      <c r="A120" s="1"/>
      <c r="B120" s="12" t="s">
        <v>106</v>
      </c>
    </row>
    <row r="121" spans="1:2" ht="15.75" customHeight="1">
      <c r="A121" s="1"/>
      <c r="B121" s="12" t="s">
        <v>107</v>
      </c>
    </row>
    <row r="122" spans="1:2" ht="15.75" customHeight="1">
      <c r="A122" s="1"/>
      <c r="B122" s="12" t="s">
        <v>108</v>
      </c>
    </row>
    <row r="123" spans="1:2" ht="15.75" customHeight="1">
      <c r="A123" s="1"/>
      <c r="B123" s="12" t="s">
        <v>109</v>
      </c>
    </row>
    <row r="124" spans="1:2" ht="15.75" customHeight="1">
      <c r="A124" s="1"/>
      <c r="B124" s="12" t="s">
        <v>110</v>
      </c>
    </row>
    <row r="125" spans="1:2" ht="15.75" customHeight="1">
      <c r="A125" s="1"/>
      <c r="B125" s="14"/>
    </row>
    <row r="126" spans="1:2" ht="15.75" customHeight="1">
      <c r="A126" s="1"/>
      <c r="B126" s="10" t="s">
        <v>111</v>
      </c>
    </row>
    <row r="127" spans="1:2" ht="15.75" customHeight="1">
      <c r="A127" s="1"/>
      <c r="B127" s="11"/>
    </row>
    <row r="128" spans="1:2" ht="15.75" customHeight="1">
      <c r="A128" s="1"/>
      <c r="B128" s="12" t="s">
        <v>112</v>
      </c>
    </row>
    <row r="129" spans="1:2" ht="15.75" customHeight="1">
      <c r="A129" s="1"/>
      <c r="B129" s="12" t="s">
        <v>113</v>
      </c>
    </row>
    <row r="130" spans="1:2" ht="15.75" customHeight="1">
      <c r="A130" s="1"/>
      <c r="B130" s="12" t="s">
        <v>114</v>
      </c>
    </row>
    <row r="131" spans="1:2" ht="15.75" customHeight="1">
      <c r="A131" s="1"/>
      <c r="B131" s="12" t="s">
        <v>115</v>
      </c>
    </row>
    <row r="132" spans="1:2" ht="15.75" customHeight="1">
      <c r="A132" s="1"/>
      <c r="B132" s="12" t="s">
        <v>116</v>
      </c>
    </row>
    <row r="133" spans="1:2" ht="15.75" customHeight="1">
      <c r="A133" s="1"/>
      <c r="B133" s="12" t="s">
        <v>117</v>
      </c>
    </row>
    <row r="134" spans="1:2" ht="15.75" customHeight="1">
      <c r="A134" s="1"/>
      <c r="B134" s="12" t="s">
        <v>118</v>
      </c>
    </row>
    <row r="135" spans="1:2" ht="15.75" customHeight="1">
      <c r="A135" s="1"/>
      <c r="B135" s="12" t="s">
        <v>119</v>
      </c>
    </row>
    <row r="136" spans="1:2" ht="15.75" customHeight="1">
      <c r="A136" s="1"/>
      <c r="B136" s="12" t="s">
        <v>120</v>
      </c>
    </row>
    <row r="137" spans="1:2" ht="15.75" customHeight="1">
      <c r="A137" s="1"/>
      <c r="B137" s="12" t="s">
        <v>121</v>
      </c>
    </row>
    <row r="138" spans="1:2" ht="15.75" customHeight="1">
      <c r="A138" s="1"/>
      <c r="B138" s="12" t="s">
        <v>122</v>
      </c>
    </row>
    <row r="139" spans="1:2" ht="15.75" customHeight="1">
      <c r="A139" s="1"/>
      <c r="B139" s="12" t="s">
        <v>123</v>
      </c>
    </row>
    <row r="140" spans="1:2" ht="15.75" customHeight="1">
      <c r="A140" s="1"/>
      <c r="B140" s="12" t="s">
        <v>124</v>
      </c>
    </row>
    <row r="141" spans="1:2" ht="15.75" customHeight="1">
      <c r="A141" s="1"/>
      <c r="B141" s="12" t="s">
        <v>125</v>
      </c>
    </row>
    <row r="142" spans="1:2" ht="15.75" customHeight="1">
      <c r="A142" s="1"/>
      <c r="B142" s="14"/>
    </row>
    <row r="143" spans="1:2" ht="15.75" customHeight="1">
      <c r="A143" s="1"/>
      <c r="B143" s="10" t="s">
        <v>126</v>
      </c>
    </row>
    <row r="144" spans="1:2" ht="15.75" customHeight="1">
      <c r="A144" s="1"/>
      <c r="B144" s="16"/>
    </row>
    <row r="145" spans="1:26" ht="15.75" customHeight="1">
      <c r="A145" s="1"/>
      <c r="B145" s="12" t="s">
        <v>127</v>
      </c>
    </row>
    <row r="146" spans="1:26" ht="15.75" customHeight="1">
      <c r="A146" s="1"/>
      <c r="B146" s="12" t="s">
        <v>128</v>
      </c>
    </row>
    <row r="147" spans="1:26" ht="15.75" customHeight="1">
      <c r="A147" s="1"/>
      <c r="B147" s="12" t="s">
        <v>129</v>
      </c>
    </row>
    <row r="148" spans="1:26" ht="15.75" customHeight="1">
      <c r="A148" s="1"/>
      <c r="B148" s="12" t="s">
        <v>130</v>
      </c>
    </row>
    <row r="149" spans="1:26" ht="15.75" customHeight="1">
      <c r="A149" s="1"/>
      <c r="B149" s="12" t="s">
        <v>131</v>
      </c>
    </row>
    <row r="150" spans="1:26" ht="15.75" customHeight="1">
      <c r="A150" s="1"/>
      <c r="B150" s="12" t="s">
        <v>132</v>
      </c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customHeight="1">
      <c r="A151" s="1"/>
      <c r="B151" s="17"/>
    </row>
    <row r="152" spans="1:26" ht="15.75" customHeight="1">
      <c r="A152" s="1"/>
      <c r="B152" s="10" t="s">
        <v>133</v>
      </c>
    </row>
    <row r="153" spans="1:26" ht="15.75" customHeight="1">
      <c r="A153" s="1"/>
      <c r="B153" s="16"/>
    </row>
    <row r="154" spans="1:26" ht="15.75" customHeight="1">
      <c r="A154" s="1"/>
      <c r="B154" s="12" t="s">
        <v>134</v>
      </c>
    </row>
    <row r="155" spans="1:26" ht="15.75" customHeight="1">
      <c r="A155" s="1"/>
      <c r="B155" s="12" t="s">
        <v>135</v>
      </c>
    </row>
    <row r="156" spans="1:26" ht="15.75" customHeight="1">
      <c r="A156" s="1"/>
      <c r="B156" s="12" t="s">
        <v>136</v>
      </c>
    </row>
    <row r="157" spans="1:26" ht="15.75" customHeight="1">
      <c r="A157" s="1"/>
      <c r="B157" s="12" t="s">
        <v>137</v>
      </c>
    </row>
    <row r="158" spans="1:26" ht="15.75" customHeight="1">
      <c r="A158" s="1"/>
      <c r="B158" s="12" t="s">
        <v>138</v>
      </c>
    </row>
    <row r="159" spans="1:26" ht="15.75" customHeight="1">
      <c r="A159" s="1"/>
      <c r="B159" s="12" t="s">
        <v>139</v>
      </c>
    </row>
    <row r="160" spans="1:26" ht="15.75" customHeight="1">
      <c r="A160" s="1"/>
      <c r="B160" s="12" t="s">
        <v>140</v>
      </c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customHeight="1">
      <c r="A161" s="1"/>
      <c r="B161" s="12" t="s">
        <v>141</v>
      </c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customHeight="1">
      <c r="A162" s="1"/>
      <c r="B162" s="12" t="s">
        <v>140</v>
      </c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customHeight="1">
      <c r="A163" s="1"/>
      <c r="B163" s="14"/>
    </row>
    <row r="164" spans="1:26" ht="15.75" customHeight="1">
      <c r="A164" s="1"/>
      <c r="B164" s="10" t="s">
        <v>142</v>
      </c>
    </row>
    <row r="165" spans="1:26" ht="15.75" customHeight="1">
      <c r="A165" s="1"/>
      <c r="B165" s="16"/>
    </row>
    <row r="166" spans="1:26" ht="15.75" customHeight="1">
      <c r="A166" s="1"/>
      <c r="B166" s="12" t="s">
        <v>143</v>
      </c>
    </row>
    <row r="167" spans="1:26" ht="15.75" customHeight="1">
      <c r="A167" s="1"/>
      <c r="B167" s="12" t="s">
        <v>144</v>
      </c>
    </row>
    <row r="168" spans="1:26" ht="15.75" customHeight="1">
      <c r="A168" s="1"/>
      <c r="B168" s="12" t="s">
        <v>145</v>
      </c>
    </row>
    <row r="169" spans="1:26" ht="15.75" customHeight="1">
      <c r="A169" s="1"/>
      <c r="B169" s="12" t="s">
        <v>146</v>
      </c>
    </row>
    <row r="170" spans="1:26" ht="15.75" customHeight="1">
      <c r="A170" s="1"/>
      <c r="B170" s="12" t="s">
        <v>147</v>
      </c>
    </row>
    <row r="171" spans="1:26" ht="15.75" customHeight="1">
      <c r="A171" s="1"/>
      <c r="B171" s="12" t="s">
        <v>148</v>
      </c>
    </row>
    <row r="172" spans="1:26" ht="15.75" customHeight="1">
      <c r="A172" s="1"/>
      <c r="B172" s="12" t="s">
        <v>149</v>
      </c>
    </row>
    <row r="173" spans="1:26" ht="15.75" customHeight="1">
      <c r="A173" s="1"/>
      <c r="B173" s="12" t="s">
        <v>150</v>
      </c>
    </row>
    <row r="174" spans="1:26" ht="15.75" customHeight="1">
      <c r="A174" s="1"/>
      <c r="B174" s="12" t="s">
        <v>151</v>
      </c>
    </row>
    <row r="175" spans="1:26" ht="15.75" customHeight="1">
      <c r="A175" s="1"/>
      <c r="B175" s="12" t="s">
        <v>152</v>
      </c>
    </row>
    <row r="176" spans="1:26" ht="15.75" customHeight="1">
      <c r="A176" s="1"/>
      <c r="B176" s="12" t="s">
        <v>153</v>
      </c>
    </row>
    <row r="177" spans="1:2" ht="15.75" customHeight="1">
      <c r="A177" s="1"/>
      <c r="B177" s="12" t="s">
        <v>154</v>
      </c>
    </row>
    <row r="178" spans="1:2" ht="15.75" customHeight="1">
      <c r="A178" s="1"/>
      <c r="B178" s="12" t="s">
        <v>155</v>
      </c>
    </row>
    <row r="179" spans="1:2" ht="15.75" customHeight="1">
      <c r="A179" s="1"/>
      <c r="B179" s="12" t="s">
        <v>156</v>
      </c>
    </row>
    <row r="180" spans="1:2" ht="15.75" customHeight="1">
      <c r="A180" s="1"/>
      <c r="B180" s="14"/>
    </row>
    <row r="181" spans="1:2" ht="15.75" customHeight="1">
      <c r="A181" s="1"/>
      <c r="B181" s="10" t="s">
        <v>157</v>
      </c>
    </row>
    <row r="182" spans="1:2" ht="15.75" customHeight="1">
      <c r="A182" s="1"/>
      <c r="B182" s="16"/>
    </row>
    <row r="183" spans="1:2" ht="15.75" customHeight="1">
      <c r="A183" s="1"/>
      <c r="B183" s="12" t="s">
        <v>158</v>
      </c>
    </row>
    <row r="184" spans="1:2" ht="15.75" customHeight="1">
      <c r="A184" s="1"/>
      <c r="B184" s="12" t="s">
        <v>159</v>
      </c>
    </row>
    <row r="185" spans="1:2" ht="15.75" customHeight="1">
      <c r="A185" s="1"/>
      <c r="B185" s="12" t="s">
        <v>160</v>
      </c>
    </row>
    <row r="186" spans="1:2" ht="15.75" customHeight="1">
      <c r="A186" s="1"/>
      <c r="B186" s="12" t="s">
        <v>161</v>
      </c>
    </row>
    <row r="187" spans="1:2" ht="15.75" customHeight="1">
      <c r="A187" s="1"/>
      <c r="B187" s="12" t="s">
        <v>162</v>
      </c>
    </row>
    <row r="188" spans="1:2" ht="15.75" customHeight="1">
      <c r="A188" s="1"/>
      <c r="B188" s="12" t="s">
        <v>163</v>
      </c>
    </row>
    <row r="189" spans="1:2" ht="15.75" customHeight="1">
      <c r="A189" s="1"/>
      <c r="B189" s="12" t="s">
        <v>164</v>
      </c>
    </row>
    <row r="190" spans="1:2" ht="15.75" customHeight="1">
      <c r="A190" s="1"/>
      <c r="B190" s="12" t="s">
        <v>165</v>
      </c>
    </row>
    <row r="191" spans="1:2" ht="15.75" customHeight="1">
      <c r="A191" s="1"/>
      <c r="B191" s="12" t="s">
        <v>166</v>
      </c>
    </row>
    <row r="192" spans="1:2" ht="15.75" customHeight="1">
      <c r="A192" s="1"/>
      <c r="B192" s="12" t="s">
        <v>167</v>
      </c>
    </row>
    <row r="193" spans="1:2" ht="15.75" customHeight="1">
      <c r="A193" s="1"/>
      <c r="B193" s="12" t="s">
        <v>168</v>
      </c>
    </row>
    <row r="194" spans="1:2" ht="15.75" customHeight="1">
      <c r="A194" s="1"/>
      <c r="B194" s="12" t="s">
        <v>169</v>
      </c>
    </row>
    <row r="195" spans="1:2" ht="15.75" customHeight="1">
      <c r="A195" s="1"/>
      <c r="B195" s="12" t="s">
        <v>170</v>
      </c>
    </row>
    <row r="196" spans="1:2" ht="15.75" customHeight="1">
      <c r="A196" s="1"/>
      <c r="B196" s="12" t="s">
        <v>171</v>
      </c>
    </row>
    <row r="197" spans="1:2" ht="15.75" customHeight="1">
      <c r="A197" s="1"/>
      <c r="B197" s="14"/>
    </row>
    <row r="198" spans="1:2" ht="15.75" customHeight="1">
      <c r="A198" s="1"/>
      <c r="B198" s="10" t="s">
        <v>172</v>
      </c>
    </row>
    <row r="199" spans="1:2" ht="15.75" customHeight="1">
      <c r="A199" s="1"/>
      <c r="B199" s="16"/>
    </row>
    <row r="200" spans="1:2" ht="15.75" customHeight="1">
      <c r="A200" s="1"/>
      <c r="B200" s="12" t="s">
        <v>173</v>
      </c>
    </row>
    <row r="201" spans="1:2" ht="15.75" customHeight="1">
      <c r="A201" s="1"/>
      <c r="B201" s="12" t="s">
        <v>174</v>
      </c>
    </row>
    <row r="202" spans="1:2" ht="15.75" customHeight="1">
      <c r="A202" s="1"/>
      <c r="B202" s="12" t="s">
        <v>175</v>
      </c>
    </row>
    <row r="203" spans="1:2" ht="15.75" customHeight="1">
      <c r="A203" s="1"/>
      <c r="B203" s="12" t="s">
        <v>176</v>
      </c>
    </row>
    <row r="204" spans="1:2" ht="15.75" customHeight="1">
      <c r="A204" s="1"/>
      <c r="B204" s="12" t="s">
        <v>177</v>
      </c>
    </row>
    <row r="205" spans="1:2" ht="15.75" customHeight="1">
      <c r="A205" s="1"/>
      <c r="B205" s="12" t="s">
        <v>178</v>
      </c>
    </row>
    <row r="206" spans="1:2" ht="15.75" customHeight="1">
      <c r="A206" s="1"/>
      <c r="B206" s="12" t="s">
        <v>179</v>
      </c>
    </row>
    <row r="207" spans="1:2" ht="15.75" customHeight="1">
      <c r="A207" s="1"/>
      <c r="B207" s="12" t="s">
        <v>180</v>
      </c>
    </row>
    <row r="208" spans="1:2" ht="15.75" customHeight="1">
      <c r="A208" s="1"/>
      <c r="B208" s="12" t="s">
        <v>181</v>
      </c>
    </row>
    <row r="209" spans="1:5" ht="15.75" customHeight="1">
      <c r="A209" s="1"/>
      <c r="B209" s="12" t="s">
        <v>182</v>
      </c>
    </row>
    <row r="210" spans="1:5" ht="15.75" customHeight="1">
      <c r="A210" s="1"/>
      <c r="B210" s="12" t="s">
        <v>183</v>
      </c>
    </row>
    <row r="211" spans="1:5" ht="15.75" customHeight="1">
      <c r="A211" s="1"/>
      <c r="B211" s="12" t="s">
        <v>184</v>
      </c>
    </row>
    <row r="212" spans="1:5" ht="15.75" customHeight="1">
      <c r="A212" s="1"/>
      <c r="B212" s="12" t="s">
        <v>185</v>
      </c>
    </row>
    <row r="213" spans="1:5" ht="15.75" customHeight="1">
      <c r="A213" s="1"/>
      <c r="B213" s="12" t="s">
        <v>186</v>
      </c>
      <c r="E213" s="1"/>
    </row>
    <row r="214" spans="1:5" ht="15.75" customHeight="1">
      <c r="A214" s="1"/>
      <c r="B214" s="18"/>
    </row>
    <row r="215" spans="1:5" ht="15.75" customHeight="1">
      <c r="B215" s="10" t="s">
        <v>187</v>
      </c>
    </row>
    <row r="216" spans="1:5" ht="15.75" customHeight="1">
      <c r="B216" s="16"/>
    </row>
    <row r="217" spans="1:5" ht="15.75" customHeight="1">
      <c r="B217" s="12" t="s">
        <v>188</v>
      </c>
    </row>
    <row r="218" spans="1:5" ht="15.75" customHeight="1">
      <c r="B218" s="12" t="s">
        <v>188</v>
      </c>
    </row>
    <row r="219" spans="1:5" ht="15.75" customHeight="1">
      <c r="B219" s="12" t="s">
        <v>188</v>
      </c>
    </row>
    <row r="220" spans="1:5" ht="15.75" customHeight="1">
      <c r="B220" s="12" t="s">
        <v>188</v>
      </c>
    </row>
    <row r="221" spans="1:5" ht="15.75" customHeight="1">
      <c r="B221" s="12" t="s">
        <v>189</v>
      </c>
    </row>
    <row r="222" spans="1:5" ht="15.75" customHeight="1">
      <c r="B222" s="12" t="s">
        <v>190</v>
      </c>
    </row>
    <row r="223" spans="1:5" ht="15.75" customHeight="1">
      <c r="B223" s="12" t="s">
        <v>191</v>
      </c>
    </row>
    <row r="224" spans="1:5" ht="15.75" customHeight="1">
      <c r="B224" s="12" t="s">
        <v>192</v>
      </c>
    </row>
    <row r="225" spans="2:2" ht="15.75" customHeight="1">
      <c r="B225" s="12" t="s">
        <v>193</v>
      </c>
    </row>
    <row r="226" spans="2:2" ht="15.75" customHeight="1">
      <c r="B226" s="12" t="s">
        <v>194</v>
      </c>
    </row>
    <row r="227" spans="2:2" ht="15.75" customHeight="1">
      <c r="B227" s="12" t="s">
        <v>195</v>
      </c>
    </row>
    <row r="228" spans="2:2" ht="15.75" customHeight="1">
      <c r="B228" s="12" t="s">
        <v>196</v>
      </c>
    </row>
    <row r="229" spans="2:2" ht="15.75" customHeight="1">
      <c r="B229" s="19" t="s">
        <v>197</v>
      </c>
    </row>
    <row r="230" spans="2:2" ht="15.75" customHeight="1"/>
    <row r="231" spans="2:2" ht="15.75" customHeight="1"/>
    <row r="232" spans="2:2" ht="15.75" customHeight="1"/>
    <row r="233" spans="2:2" ht="15.75" customHeight="1"/>
    <row r="234" spans="2:2" ht="15.75" customHeight="1"/>
    <row r="235" spans="2:2" ht="15.75" customHeight="1"/>
    <row r="236" spans="2:2" ht="15.75" customHeight="1"/>
    <row r="237" spans="2:2" ht="15.75" customHeight="1"/>
    <row r="238" spans="2:2" ht="15.75" customHeight="1"/>
    <row r="239" spans="2:2" ht="15.75" customHeight="1"/>
    <row r="240" spans="2:2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B2:B3"/>
  </mergeCells>
  <hyperlinks>
    <hyperlink ref="B6" location="'C1_COT'!A3" display="Cuadro N° 1.1: Número de cotizantes, según seguro de salud años 2018-2022"/>
    <hyperlink ref="B7" location="'C1_COT'!A13" display="Cuadro N° 1.2: Número de cotizantes, según seguro de salud y sexo año 2022"/>
    <hyperlink ref="B8" location="'C1_COT'!A23" display="Cuadro N° 1.3: Número de cotizantes, según seguro de salud y tramo etario año 2022"/>
    <hyperlink ref="B9" location="'C1_COT'!A37" display="Cuadro N° 1.4: Número de cotizantes, según seguro de salud y tipo de cotizante año 2022"/>
    <hyperlink ref="B10" location="'C1_COT'!A47" display="Cuadro N° 1.5: Número de cotizantes, según seguro de salud y región año 2022"/>
    <hyperlink ref="B11" location="'C1_COT'!A70" display="Cuadro N° 1.6: Número de cotizantes, según seguro de salud y tramo de remuneraciones año 2022"/>
    <hyperlink ref="B12" location="'C1_COT'!A86" display="Cuadro N° 1.7: Número de cotizantes, según seguro de salud y actividad económica año 2022"/>
    <hyperlink ref="B13" location="'C1_COT'!A101" display="Cuadro N° 1.8: Total Renta Imponible anual de la cartera de cotizantes (afecta a cotización legal), según seguro de salud (miles $ de cada año) años 2018-2022"/>
    <hyperlink ref="B14" location="'C1_COT'!A111" display="Cuadro N° 1.9.1: Número de cotizantes FONASA, según sexo y tramo de remuneraciones año 2022"/>
    <hyperlink ref="B15" location="'C1_COT'!H111" display="Cuadro N° 1.9.2: Número de cotizantes ISAPREs, según sexo y tramo de remuneraciones año 2022"/>
    <hyperlink ref="B16" location="'C1_COT'!A127" display="Cuadro N° 1.10.1: Estadísticas promedio de cotizantes FONASA, según sexo año 2022"/>
    <hyperlink ref="B17" location="'C1_COT'!H127" display="Cuadro N° 1.10.2: Estadísticas promedio de cotizantes ISAPREs, según y sexo año 2022"/>
    <hyperlink ref="B21" location="'C2_LMT'!A4" display="Cuadro N° 2.1: Número de licencias médicas tramitadas, según seguro de salud y tipo de licencia año 2021"/>
    <hyperlink ref="B22" location="'C2_LMT'!A15" display="Cuadro N° 2.2: Número de licencias médicas tramitadas, según seguro de salud y tipo de formulario año 2022"/>
    <hyperlink ref="B23" location="'C2_LMT'!A26" display="Cuadro N° 2.3.1: Número de licencias médicas tramitadas, según seguro de salud años 2018-2022"/>
    <hyperlink ref="B24" location="'C2_LMT'!A36" display="Cuadro N° 2.4.1: Número de licencias médicas tramitadas, según seguro de salud y sexo año 2022"/>
    <hyperlink ref="B25" location="'C2_LMT'!A45" display="Cuadro N° 2.5.1: Número de licencias médicas tramitadas, según seguro de salud y tramo etario año 2022"/>
    <hyperlink ref="B26" location="'C2_LMT'!A59" display="Cuadro N° 2.6.1: Número de licencias médicas tramitadas, según seguro de salud y calidad del trabajador año 2022"/>
    <hyperlink ref="B27" location="'C2_LMT'!A69" display="Cuadro N° 2.7.1: Número de licencias médicas tramitadas, según seguro de salud y región año 2022"/>
    <hyperlink ref="B28" location="'C2_LMT'!A81" display="Cuadro N° 2.8.1: Número de licencias médicas tramitadas, según seguro de salud y tipo de resolución año 2022"/>
    <hyperlink ref="B29" location="'C2_LMT'!A105" display="Cuadro N° 2.9.1: Número de licencias médicas tramitadas MUJERES, según seguro de salud y región año 2022"/>
    <hyperlink ref="B30" location="'C2_LMT'!A128" display="Cuadro N° 2.10.1: Número de licencias médicas tramitadas HOMBRES, según seguro de salud y región año 2022"/>
    <hyperlink ref="B31" location="'C2_LMT'!A151" display="Cuadro N° 2.11.1: Número de licencias médicas tramitadas, según seguro de salud y actividad económica año 2022"/>
    <hyperlink ref="B32" location="'C2_LMT'!A166" display="Cuadro N° 2.12.1: Número de licencias médicas tramitadas de MUJERES, según seguro de salud y actividad económica año 2022"/>
    <hyperlink ref="B33" location="'C2_LMT'!A181" display="Cuadro N° 2.13.1: Número de licencias médicas tramitadas de HOMBRES, según seguro de salud y actividad económica año 2022"/>
    <hyperlink ref="B34" location="'C2_LMT'!F26" display="Cuadro N° 2.3.2: Número de días otorgados, según seguro de salud años 2017-2021"/>
    <hyperlink ref="B35" location="'C2_LMT'!F36" display="Cuadro N° 2.4.2: Número de días otorgados, según seguro de salud y sexo año 2022"/>
    <hyperlink ref="B36" location="'C2_LMT'!F45" display="Cuadro N° 2.5.2: Número de días otorgados, según seguro de salud y tramo etario año 2022"/>
    <hyperlink ref="B37" location="'C2_LMT'!F59" display="Cuadro N° 2.6.2: Número de días otorgados, según seguro de salud y calidad del trabajador año 2022"/>
    <hyperlink ref="B38" location="'C2_LMT'!F69" display="Cuadro N° 2.7.2: Número de días otorgados, según seguro de salud y región año 2022"/>
    <hyperlink ref="B39" location="'C2_LMT'!F81" display="Cuadro N° 2.8.2 Número de días otorgados, según seguro de salud y tipo de resolución año 2022"/>
    <hyperlink ref="B40" location="'C2_LMT'!F105" display="Cuadro N° 2.9.2: Número de días otorgados a MUJERES, según seguro de salud y región año 2022"/>
    <hyperlink ref="B41" location="'C2_LMT'!F128" display="Cuadro N° 2.10.2: Número de días otorgados a HOMBRES, según seguro de salud y región año 2022"/>
    <hyperlink ref="B42" location="'C2_LMT'!F151" display="Cuadro N° 2.11.2: Número de dias otorgados, según seguro de salud y actividad económica año 2022"/>
    <hyperlink ref="B43" location="'C2_LMT'!F166" display="Cuadro N° 2.12.2: Número de dias otorgados a MUJERES, según seguro de salud y actividad económica año 2022"/>
    <hyperlink ref="B44" location="'C2_LMT'!F181" display="Cuadro N° 2.13.2: Número de dias otorgados a HOMBRES, según seguro de salud y actividad económica año 2022"/>
    <hyperlink ref="B48" location="'C3_LMA'!A3" display="Cuadro N° 3.1.1: Número de licencias médicas autorizadas, según seguro de salud años 2018-2022"/>
    <hyperlink ref="B49" location="'C3_LMA'!A13" display="Cuadro N° 3.2.1: Número de licencias médicas autorizadas, según seguro de salud y sexo año 2022"/>
    <hyperlink ref="B50" location="'C3_LMA'!A22" display="Cuadro N° 3.3.1: Número de licencias médicas autorizadas, según seguro de salud y tramo etario año 2022"/>
    <hyperlink ref="B51" location="'C3_LMA'!A36" display="Cuadro N° 3.4.1: Número de licencias médicas autorizadas, según seguro de salud y calidad del trabajador año 2022"/>
    <hyperlink ref="B52" location="'C3_LMA'!A46" display="Cuadro N° 3.5.1: Número de licencias médicas autorizadas, según seguro de salud y región año 2022"/>
    <hyperlink ref="B53" location="'C3_LMA'!A70" display="Cuadro N° 3.6.1: Número de licencias médicas autorizadas a MUJERES, según seguro de salud y región año 2022"/>
    <hyperlink ref="B54" location="'C3_LMA'!A93" display="Cuadro N° 3.7.1: Número de licencias médicas autorizadas a HOMBRES, según seguro de salud y región año 2022"/>
    <hyperlink ref="B55" location="'C3_LMA'!A117" display="Cuadro N° 3.8.1: Número de licencias médicas autorizadas, según seguro de salud y actividad económica año 2022"/>
    <hyperlink ref="B56" location="'C3_LMA'!A133" display="Cuadro N° 3.9.1: Número de licencias médicas autorizadas de MUJERES, según seguro de salud y actividad económica año 2022"/>
    <hyperlink ref="B57" location="'C3_LMA'!A149" display="Cuadro N° 3.10.1: Número de licencias médicas autorizadas de HOMBRES, según seguro de salud y actividad económica año 2022"/>
    <hyperlink ref="B58" location="'C3_LMA'!F3" display="Cuadro N° 3.1.2: Número de días pagados, según seguro de salud años 2017-2021"/>
    <hyperlink ref="B59" location="'C3_LMA'!F13" display="Cuadro N° 3.2.2: Número de días pagados, según seguro de salud y sexo año 2022"/>
    <hyperlink ref="B60" location="'C3_LMA'!F22" display="Cuadro N° 3.3.2: Número de días pagados, según seguro de salud y tramo etario año 2021"/>
    <hyperlink ref="B61" location="'C3_LMA'!F36" display="Cuadro N° 3.4.2: Número de días pagados, según seguro de salud y calidad del trabajador año 2022"/>
    <hyperlink ref="B62" location="'C3_LMA'!F46" display="Cuadro N° 3.5.2: Número de días pagados, según seguro de salud y región año 2022"/>
    <hyperlink ref="B63" location="'C3_LMA'!F70" display="Cuadro N° 3.6.2: Número de días pagados a MUJERES, según seguro de salud y región año 2022"/>
    <hyperlink ref="B64" location="'C3_LMA'!F93" display="Cuadro N° 3.7.2: Número de días pagados a HOMBRES, según seguro de salud y región año 2022"/>
    <hyperlink ref="B65" location="'C3_LMA'!F117" display="Cuadro N° 3.8.2: Número de dias pagados, según seguro de salud y actividad económica año 2022"/>
    <hyperlink ref="B66" location="'C3_LMA'!F133" display="Cuadro N° 3.9.2: Número de dias pagados a MUJERES, según seguro de salud y actividad económica año 2022"/>
    <hyperlink ref="B67" location="'C3_LMA'!F149" display="Cuadro N° 3.10.2: Número de dias pagados a HOMBRES, según seguro de salud y actividad económica año 2022"/>
    <hyperlink ref="B71" location="'C4_LMR'!A3" display="Cuadro N° 4.1.1: Número de licencias médicas rechazadas, según seguro de salud años 2018-2022"/>
    <hyperlink ref="B72" location="'C4_LMR'!A13" display="Cuadro N° 4.2.1: Número de licencias médicas rechazadas, según seguro de salud y sexo año 2022"/>
    <hyperlink ref="B73" location="'C4_LMR'!A22" display="Cuadro N° 4.3.1: Número de licencias médicas rechazadas, según seguro de salud y tramo etario año 2022"/>
    <hyperlink ref="B74" location="'C4_LMR'!A36" display="Cuadro N° 4.4.1: Número de licencias médicas rechazadas, según seguro de salud y calidad del trabajador año 2022"/>
    <hyperlink ref="B75" location="'C4_LMR'!A46" display="Cuadro N° 4.5.1: Número de licencias médicas rechazadas, según seguro de salud y región año 2022"/>
    <hyperlink ref="B76" location="'C4_LMR'!A69" display="Cuadro N° 4.6.1: Número de licencias médicas rechazadas a MUJERES, según seguro de salud y región año 2022"/>
    <hyperlink ref="B77" location="'C4_LMR'!A92" display="Cuadro N° 4.7.1: Número de licencias médicas rechazadas a HOMBRES, según seguro de salud y región año 2022"/>
    <hyperlink ref="B78" location="'C4_LMR'!A115" display="Cuadro N° 4.8.1: Número de licencias médicas rechazadas a HOMBRES, según seguro de salud y región año 2022"/>
    <hyperlink ref="B79" location="'C4_LMR'!A131" display="Cuadro N° 4.7.1: Número de licencias médicas rechazadas a HOMBRES, según seguro de salud y región año 2022"/>
    <hyperlink ref="B80" location="'C4_LMR'!A147" display="Cuadro N° 4.7.1: Número de licencias médicas rechazadas a HOMBRES, según seguro de salud y región año 2022"/>
    <hyperlink ref="B81" location="'C4_LMR'!F3" display="Cuadro N° 4.1.2: Número de días rechazados, según seguro de salud años 2018-2022"/>
    <hyperlink ref="B82" location="'C4_LMR'!F13" display="Cuadro N° 4.2.2: Número de días rechazados, según seguro de salud y sexo año 2022"/>
    <hyperlink ref="B83" location="'C4_LMR'!F22" display="Cuadro N° 4.3.2: Número de días rechazados, según seguro de salud y tramo etario año 2022"/>
    <hyperlink ref="B84" location="'C4_LMR'!F36" display="Cuadro N° 4.4.2: Número de días rechazados, según seguro de salud y calidad del trabajador año 2022"/>
    <hyperlink ref="B85" location="'C4_LMR'!F46" display="Cuadro N° 4.5.2: Número de días rechazados, según seguro de salud y región año 2022"/>
    <hyperlink ref="B86" location="'C4_LMR'!F69" display="Cuadro N° 4.6.2: Número de días rechazados a MUJERES, según seguro de salud y región año 2022"/>
    <hyperlink ref="B87" location="'C4_LMR'!F92" display="Cuadro N° 4.7.2: Número de días rechazados a HOMBRES, según seguro de salud y región año 2022"/>
    <hyperlink ref="B88" location="'C4_LMR'!F115" display="Cuadro N° 4.7.2: Número de días rechazados a HOMBRES, según seguro de salud y región año 2022"/>
    <hyperlink ref="B89" location="'C4_LMR'!F131" display="Cuadro N° 4.7.2: Número de días rechazados a HOMBRES, según seguro de salud y región año 2022"/>
    <hyperlink ref="B90" location="'C4_LMR'!F147" display="Cuadro N° 4.7.2: Número de días rechazados a HOMBRES, según seguro de salud y región año 2022"/>
    <hyperlink ref="B94" location="'C5_LMT_DIAG'!A3" display="Cuadro N° 5.1.1.1: Número de licencias médicas tramitadas, según seguro de salud y tipo de diagnóstico año 2022"/>
    <hyperlink ref="B95" location="'C5_LMT_DIAG'!A22" display="Cuadro N° 5.1.2.1: Número de licencias médicas tramitadas FONASA, según tipo de diagnóstico y sexo año 2022"/>
    <hyperlink ref="B96" location="'C5_LMT_DIAG'!R22" display="Cuadro N° 5.1.2.2: Número de licencias médicas tramitadas ISAPREs, según tipo de diagnóstico y sexo año 2022"/>
    <hyperlink ref="B97" location="'C5_LMT_DIAG'!A31" display="Cuadro N° 5.1.3.1: Número de licencias médicas tramitadas FONASA, según tipo de diagnóstico y tramo etario año 2022"/>
    <hyperlink ref="B98" location="'C5_LMT_DIAG'!R31" display="Cuadro N° 5.1.3.2: Número de licencias médicas tramitadas ISAPREs, según tipo de diagnóstico y tramo etario año 2022"/>
    <hyperlink ref="B99" location="'C5_LMT_DIAG'!A45" display="Cuadro N° 5.1.4.1: Número de licencias médicas tramitadas FONASA, según tipo de diagnóstico y región año 2022"/>
    <hyperlink ref="B100" location="'C5_LMT_DIAG'!R45" display="Cuadro N° 5.1.4.2: Número de licencias médicas tramitadas ISAPREs, según tipo de diagnóstico y región año 2022"/>
    <hyperlink ref="B101" location="'C5_LMT_DIAG'!A68" display="Cuadro N° 5.2.1.1: Número de días otorgados, según seguro de salud y tipo de diagnóstico año 2022"/>
    <hyperlink ref="B102" location="'C5_LMT_DIAG'!A87" display="Cuadro N° 5.2.2.1: Número de días otorgados FONASA, según tipo de diagnóstico y sexo año 2022"/>
    <hyperlink ref="B103" location="'C5_LMT_DIAG'!R87" display="Cuadro N° 5.2.2.2: Número de días otorgados ISAPREs, según tipo de diagnóstico y sexo año 2022"/>
    <hyperlink ref="B104" location="'C5_LMT_DIAG'!A96" display="Cuadro N° 5.2.3.1: Número de días otorgados FONASA, según tipo de diagnóstico y tramo etario año 2022"/>
    <hyperlink ref="B105" location="'C5_LMT_DIAG'!R96" display="Cuadro N° 5.2.3.2: Número de días otorgados ISAPREs, según tipo de diagnóstico y tramo etario año 2022"/>
    <hyperlink ref="B106" location="'C5_LMT_DIAG'!A110" display="Cuadro N° 5.2.4.1: Número de días otorgados FONASA, según tipo de diagnóstico y región año 2022"/>
    <hyperlink ref="B107" location="'C5_LMT_DIAG'!R110" display="Cuadro N° 5.2.4.2: Número de días otorgados ISAPREs, según tipo de diagnóstico y región año 2022"/>
    <hyperlink ref="B111" location="'C6_LMA_DIAG'!A3" display="Cuadro N° 6.1.1.1: Número de licencias médicas autorizadas, según seguro de salud y tipo de diagnóstico año 2022"/>
    <hyperlink ref="B112" location="'C6_LMA_DIAG'!A23" display="Cuadro N° 6.1.2.1: Número de licencias médicas autorizadas FONASA, según tipo de diagnóstico y sexo año 2022"/>
    <hyperlink ref="B113" location="'C6_LMA_DIAG'!R23" display="Cuadro N° 6.1.2.2: Número de licencias médicas autorizadas ISAPREs, según tipo de diagnóstico y sexo año 2022"/>
    <hyperlink ref="B114" location="'C6_LMA_DIAG'!A33" display="Cuadro N° 6.1.3.1: Número de licencias médicas autorizadas FONASA, según tipo de diagnóstico y tramo etario año 2022"/>
    <hyperlink ref="B115" location="'C6_LMA_DIAG'!R33" display="Cuadro N° 6.1.3.2: Número de licencias médicas autorizadas ISAPREs, según tipo de diagnóstico y tramo etario año 2022"/>
    <hyperlink ref="B116" location="'C6_LMA_DIAG'!A48" display="Cuadro N° 6.1.4.1: Número de licencias médicas autorizadas FONASA, según tipo de diagnóstico y región año 2022"/>
    <hyperlink ref="B117" location="'C6_LMA_DIAG'!R48" display="Cuadro N° 6.1.4.2: Número de licencias médicas autorizadas ISAPREs, según tipo de diagnóstico y región año 2022"/>
    <hyperlink ref="B118" location="'C6_LMA_DIAG'!A71" display="Cuadro N° 6.2.1.1: Número de días pagados, según seguro de salud y tipo de diagnóstico año 2022"/>
    <hyperlink ref="B119" location="'C6_LMA_DIAG'!A91" display="Cuadro N° 6.2.2.1: Número de días pagados FONASA, según tipo de diagnóstico y sexo año 2022"/>
    <hyperlink ref="B120" location="'C6_LMA_DIAG'!R91" display="Cuadro N° 6.2.2.2: Número de días pagados ISAPREs, según tipo de diagnóstico y sexo año 2022"/>
    <hyperlink ref="B121" location="'C6_LMA_DIAG'!A101" display="Cuadro N° 6.2.3.1: Número de días pagados FONASA, según tipo de diagnóstico y tramo etario año 2022"/>
    <hyperlink ref="B122" location="'C6_LMA_DIAG'!R101" display="Cuadro N° 6.2.3.2: Número de días pagados ISAPREs, según tipo de diagnóstico y tramo etario año 2022"/>
    <hyperlink ref="B123" location="'C6_LMA_DIAG'!A116" display="Cuadro N° 6.2.4.1: Número de días pagados FONASA, según tipo de diagnóstico y región año 2022"/>
    <hyperlink ref="B124" location="'C6_LMA_DIAG'!R116" display="Cuadro N° 6.2.4.2: Número de días pagados ISAPREs, según tipo de diagnóstico y región año 2022"/>
    <hyperlink ref="B128" location="'C7_LMR_DIAG'!A3" display="Cuadro N° 7.1.1.1: Número de licencias médicas rechazadas, según seguro de salud y tipo de diagnóstico año 2022"/>
    <hyperlink ref="B129" location="'C7_LMR_DIAG'!A22" display="Cuadro N° 7.1.2.1: Número de licencias médicas rechazadas FONASA, según tipo de diagnóstico y sexo año 2022"/>
    <hyperlink ref="B130" location="'C7_LMR_DIAG'!R22" display="Cuadro N° 7.1.2.2: Número de licencias médicas rechazadas ISAPREs, según tipo de diagnóstico y sexo año 2022"/>
    <hyperlink ref="B131" location="'C7_LMR_DIAG'!A31" display="Cuadro N° 7.1.3.1: Número de licencias médicas rechazadas FONASA, según tipo de diagnóstico y tramo etario año 2022"/>
    <hyperlink ref="B132" location="'C7_LMR_DIAG'!R31" display="Cuadro N° 7.1.3.2: Número de licencias médicas rechazadas ISAPREs, según tipo de diagnóstico y tramo etario año 2022"/>
    <hyperlink ref="B133" location="'C7_LMR_DIAG'!A45" display="Cuadro N° 7.1.4.1: Número de licencias médicas rechazadas FONASA, según tipo de diagnóstico y región año 2022"/>
    <hyperlink ref="B134" location="'C7_LMR_DIAG'!R45" display="Cuadro N° 7.1.4.2: Número de licencias médicas rechazadas ISAPREs, según tipo de diagnóstico y región año 2022"/>
    <hyperlink ref="B135" location="'C7_LMR_DIAG'!A68" display="Cuadro N° 7.2.1.1: Número de días rechazados, según seguro de salud y tipo de diagnóstico año 2022"/>
    <hyperlink ref="B136" location="'C7_LMR_DIAG'!A87" display="Cuadro N° 7.2.2.1: Número de días rechazados FONASA, según tipo de diagnóstico y sexo año 2022"/>
    <hyperlink ref="B137" location="'C7_LMR_DIAG'!R87" display="Cuadro N° 7.2.2.2: Número de días rechazados ISAPREs, según tipo de diagnóstico y sexo año 2022"/>
    <hyperlink ref="B138" location="'C7_LMR_DIAG'!A96" display="Cuadro N° 7.2.3.1: Número de días rechazados FONASA, según tipo de diagnóstico y tramo etario año 2022"/>
    <hyperlink ref="B139" location="'C7_LMR_DIAG'!R96" display="Cuadro N° 7.2.3.2: Número de días rechazados ISAPREs, según tipo de diagnóstico y tramo etario año 2022"/>
    <hyperlink ref="B140" location="'C7_LMR_DIAG'!A110" display="Cuadro N° 7.2.4.1: Número de días rechazados FONASA, según tipo de diagnóstico y región año 2022"/>
    <hyperlink ref="B141" location="'C7_LMR_DIAG'!R110" display="Cuadro N° 7.2.4.2: Número de días rechazados ISAPREs, según tipo de diagnóstico y región año 2022"/>
    <hyperlink ref="B145" location="'C8_GTO_SIL'!A3" display="Cuadro N° 8.1: Gasto en SIL nominal por licencias médicas, según seguro de salud (miles $ de cada año) años 2018-2022"/>
    <hyperlink ref="B146" location="'C8_GTO_SIL'!A14" display="Cuadro N° 8.2: Gasto en SIL por licencias médicas, según seguro de salud (miles $ de diciembre 2022) años 2018-2022"/>
    <hyperlink ref="B147" location="'C8_GTO_SIL'!A25" display="Cuadro N° 8.3: Gasto en SIL por licencias médicas, según seguro de salud y tipo de diagnóstico (miles $ de diciembre 2022) año 2022"/>
    <hyperlink ref="B148" location="'C8_GTO_SIL'!A46" display="Cuadro N° 8.4.1: Gasto en SIL por licencias médicas FONASA, según calidad del trabajador y tipo de diagnóstico (miles $ de diciembre 2022) año 2022"/>
    <hyperlink ref="B149" location="'C8_GTO_SIL'!H46" display="Cuadro N° 8.4.2: Gasto en SIL por licencias médicas ISAPREs, según calidad del trabajador y tipo de diagnóstico (miles $ de diciembre 2022) año 2022"/>
    <hyperlink ref="B150" location="'C8_GTO_SIL'!A67" display="Cuadro N° 8.5: Gasto en SIL por licencias médicas, según seguro de salud y actividad económica año 2022 (miles $ de diciembre 2022) año 2022"/>
    <hyperlink ref="B154" location="'C9_IND_SIL'!A3" display="Cuadro N° 9.1: Gasto en SIL por cotizante, según seguro de salud (miles $ de diciembre 2022) años 2018-2022"/>
    <hyperlink ref="B155" location="'C9_IND_SIL'!A13" display="Cuadro N° 9.2: Número de días pagados por cotizante, según seguro de salud años 2018-2022"/>
    <hyperlink ref="B156" location="'C9_IND_SIL'!A23" display="Cuadro N° 9.3: Gasto en SIL por día pagado, según seguro de salud (miles $ de diciembre 2022) años 2018-2022"/>
    <hyperlink ref="B157" location="'C9_IND_SIL'!A33" display="Cuadro N° 9.4: Gasto en SIL por licencia médica autorizada, según seguro de salud (miles $ de diciembre 2022) años 2018-2022"/>
    <hyperlink ref="B158" location="'C9_IND_SIL'!A43" display="Cuadro N° 9.5: Número de días pagados por licencia médica autorizada, según seguro de salud años 2018-2022"/>
    <hyperlink ref="B159" location="'C9_IND_SIL'!A53" display="Cuadro N° 9.6: Porcentaje de cotización necesario para financiar el SIL, según seguro de salud años 2018-2022"/>
    <hyperlink ref="B160" location="'C9_IND_SIL'!A63" display="Cuadro N° 9.6: Porcentaje de cotización necesario para financiar el SIL, según seguro de salud años 2017-2021"/>
    <hyperlink ref="B161" location="'C9_IND_SIL'!A69" display="Cuadro N° 9.8: Gasto el SIL por trabajador en M$ del año 2022"/>
    <hyperlink ref="B162" location="'C9_IND_SIL'!A75" display="Cuadro N° 9.6: Porcentaje de cotización necesario para financiar el SIL, según seguro de salud años 2017-2021"/>
    <hyperlink ref="B166" location="'C10_LMT_SECTOR'!A3" display="Cuadro N° 10.1.1.1: Número de licencias médicas tramitadas, según seguro de salud y calidad del trabajador año 2022"/>
    <hyperlink ref="B167" location="'C10_LMT_SECTOR'!A13" display="Cuadro N° 10.1.2.1: Número de licencias médicas tramitadas FONASA, según calidad del trabajador y sexo año 2022"/>
    <hyperlink ref="B168" location="'C10_LMT_SECTOR'!H13" display="Cuadro N° 10.1.2.2: Número de licencias médicas tramitadas ISAPREs, según calidad del trabajador y sexo año 2022"/>
    <hyperlink ref="B169" location="'C10_LMT_SECTOR'!A22" display="Cuadro N° 10.1.3.1: Número de licencias médicas tramitadas FONASA, según calidad del trabajador y tramo etario año 2022"/>
    <hyperlink ref="B170" location="'C10_LMT_SECTOR'!H22" display="Cuadro N° 10.1.3.2: Número de licencias médicas tramitadas ISAPREs, según calidad del trabajador y tramo etario año 2022"/>
    <hyperlink ref="B171" location="'C10_LMT_SECTOR'!A36" display="Cuadro N° 10.1.4.1: Número de licencias médicas tramitadas FONASA, según calidad del trabajador y diagnóstico año 2022"/>
    <hyperlink ref="B172" location="'C10_LMT_SECTOR'!H36" display="Cuadro N° 10.1.4.2: Número de licencias médicas tramitadas ISAPREs, según calidad del trabajador y diagnóstico año 2022"/>
    <hyperlink ref="B173" location="'C10_LMT_SECTOR'!A55" display="Cuadro N° 10.2.1.1: Número de días otorgados, según seguro de salud y calidad del trabajador año 2022"/>
    <hyperlink ref="B174" location="'C10_LMT_SECTOR'!A65" display="Cuadro N° 10.2.2.1: Número de días otorgados FONASA, según calidad del trabajador y sexo año 2022"/>
    <hyperlink ref="B175" location="'C10_LMT_SECTOR'!H65" display="Cuadro N° 10.2.2.2: Número de días otorgados ISAPREs, según calidad del trabajador y sexo año 2022"/>
    <hyperlink ref="B176" location="'C10_LMT_SECTOR'!A74" display="Cuadro N° 10.2.3.1: Número de días otorgados FONASA, según calidad del trabajador y tramo etario año 2022"/>
    <hyperlink ref="B177" location="'C10_LMT_SECTOR'!H74" display="Cuadro N° 10.2.3.2: Número de días otorgados ISAPREs, según calidad del trabajador y tramo etario año 2022"/>
    <hyperlink ref="B178" location="'C10_LMT_SECTOR'!A88" display="Cuadro N° 10.2.4.1: Número de días otorgados FONASA, según calidad del trabajador y diagnóstico año 2022"/>
    <hyperlink ref="B179" location="'C10_LMT_SECTOR'!H88" display="Cuadro N° 10.2.4.2: Número de días otorgados ISAPREs, según calidad del trabajador y diagnóstico año 2022"/>
    <hyperlink ref="B183" location="'C11_LMA_SECTOR'!A3" display="Cuadro N° 11.1.1.1: Número de licencias médicas autorizadas, según seguro de salud y calidad del trabajador año 2022"/>
    <hyperlink ref="B184" location="'C11_LMA_SECTOR'!A13" display="Cuadro N° 11.1.2.1: Número de licencias médicas autorizadas FONASA, según calidad del trabajador y sexo año 2022"/>
    <hyperlink ref="B185" location="'C11_LMA_SECTOR'!H13" display="Cuadro N° 11.1.2.2: Número de licencias médicas autorizadas ISAPREs, según calidad del trabajador y sexo año 2022"/>
    <hyperlink ref="B186" location="'C11_LMA_SECTOR'!A22" display="Cuadro N° 11.1.3.1: Número de licencias médicas autorizadas FONASA, según calidad del trabajador y tramo etario año 2022"/>
    <hyperlink ref="B187" location="'C11_LMA_SECTOR'!H22" display="Cuadro N° 11.1.3.2: Número de licencias médicas autorizadas ISAPREs, según calidad del trabajador y tramo etario año 2022"/>
    <hyperlink ref="B188" location="'C11_LMA_SECTOR'!A36" display="Cuadro N° 11.1.4.1: Número de licencias médicas autorizadas FONASA, según calidad del trabajador y diagnóstico año 2022"/>
    <hyperlink ref="B189" location="'C11_LMA_SECTOR'!H36" display="Cuadro N° 11.1.4.2: Número de licencias médicas autorizadas ISAPREs, según calidad del trabajador y diagnóstico año 2022"/>
    <hyperlink ref="B190" location="'C11_LMA_SECTOR'!A55" display="Cuadro N° 11.2.1.1: Número de días pagados, según seguro de salud y calidad del trabajador año 2022"/>
    <hyperlink ref="B191" location="'C11_LMA_SECTOR'!A65" display="Cuadro N° 11.2.2.1: Número de días pagados FONASA, según calidad del trabajador y sexo año 2022"/>
    <hyperlink ref="B192" location="'C11_LMA_SECTOR'!H65" display="Cuadro N° 11.2.2.2: Número de días pagados ISAPREs, según calidad del trabajador y sexo año 2022"/>
    <hyperlink ref="B193" location="'C11_LMA_SECTOR'!A74" display="Cuadro N° 11.2.3.1: Número de días pagados FONASA, según calidad del trabajador y tramo etario año 2022"/>
    <hyperlink ref="B194" location="'C11_LMA_SECTOR'!H74" display="Cuadro N° 11.2.3.2: Número de días pagados ISAPREs, según calidad del trabajador y tramo etario año 2022"/>
    <hyperlink ref="B195" location="'C11_LMA_SECTOR'!A88" display="Cuadro N° 11.2.4.1: Número de días pagados FONASA, según calidad del trabajador y diagnóstico año 2022"/>
    <hyperlink ref="B196" location="'C11_LMA_SECTOR'!H88" display="Cuadro N° 11.2.4.2: Número de días pagados ISAPREs, según calidad del trabajador y diagnóstico año 2022"/>
    <hyperlink ref="B200" location="'C12_LMR_SECTOR'!A3" display="Cuadro N° 12.1.1.1: Número de licencias médicas rechazadas, según seguro de salud y calidad del trabajador año 2022"/>
    <hyperlink ref="B201" location="'C12_LMR_SECTOR'!A13" display="Cuadro N° 12.1.2.1: Número de licencias médicas rechazadas FONASA, según calidad del trabajador y sexo año 2022"/>
    <hyperlink ref="B202" location="'C12_LMR_SECTOR'!H13" display="Cuadro N° 12.1.2.2: Número de licencias médicas rechazadas ISAPREs, según calidad del trabajador y sexo año 2022"/>
    <hyperlink ref="B203" location="'C12_LMR_SECTOR'!A22" display="Cuadro N° 12.1.3.1: Número de licencias médicas rechazadas FONASA, según calidad del trabajador y tramo etario año 2022"/>
    <hyperlink ref="B204" location="'C12_LMR_SECTOR'!H22" display="Cuadro N° 12.1.3.2: Número de licencias médicas rechazadas ISAPREs, según calidad del trabajador y tramo etario año 2022"/>
    <hyperlink ref="B205" location="'C12_LMR_SECTOR'!A36" display="Cuadro N° 12.1.4.1: Número de licencias médicas rechazadas FONASA, según calidad del trabajador y diagnóstico año 2022"/>
    <hyperlink ref="B206" location="'C12_LMR_SECTOR'!H36" display="Cuadro N° 12.1.4.2: Número de licencias médicas rechazadas ISAPREs, según calidad del trabajador y diagnóstico año 2022"/>
    <hyperlink ref="B207" location="'C12_LMR_SECTOR'!A55" display="Cuadro N° 12.2.1.1: Número de días rechazados, según seguro de salud y calidad del trabajador año 2022"/>
    <hyperlink ref="B208" location="'C12_LMR_SECTOR'!A65" display="Cuadro N° 12.2.2.1: Número de días rechazados FONASA, según calidad del trabajador y sexo año 2022"/>
    <hyperlink ref="B209" location="'C12_LMR_SECTOR'!H65" display="Cuadro N° 12.2.2.2: Número de días rechazados ISAPREs, según calidad del trabajador y sexo año 2022"/>
    <hyperlink ref="B210" location="'C12_LMR_SECTOR'!A74" display="Cuadro N° 12.2.3.1: Número de días rechazados FONASA, según calidad del trabajador y tramo etario año 2022"/>
    <hyperlink ref="B211" location="'C12_LMR_SECTOR'!H74" display="Cuadro N° 12.2.3.2: Número de días rechazados ISAPREs, según calidad del trabajador y tramo etario año 2022"/>
    <hyperlink ref="B212" location="'C12_LMR_SECTOR'!A88" display="Cuadro N° 12.2.4.1: Número de días rechazados FONASA, según calidad del trabajador y diagnóstico año 2022"/>
    <hyperlink ref="B213" location="'C12_LMR_SECTOR'!H88" display="Cuadro N° 12.2.4.2: Número de días rechazados ISAPREs, según calidad del trabajador y diagnóstico año 2022"/>
    <hyperlink ref="B217" location="'C13_TRAB'!A9" display="Cuadro N° 13.1: Número de trabajadores con LM tramitadas, según seguro de salud año 2022"/>
    <hyperlink ref="B218" location="'C13_TRAB'!A15" display="Cuadro N° 13.1: Número de trabajadores con LM tramitadas, según seguro de salud año 2022"/>
    <hyperlink ref="B219" location="'C13_TRAB'!A22" display="Cuadro N° 13.1: Número de trabajadores con LM tramitadas, según seguro de salud año 2022"/>
    <hyperlink ref="B220" location="'C13_TRAB'!A40" display="Cuadro N° 13.1: Número de trabajadores con LM tramitadas, según seguro de salud año 2022"/>
    <hyperlink ref="B221" location="'C13_TRAB'!P40" display="Cuadro N° 13.4.2: Número de trabajadores con LM tramitadas ISAPRES, según tipo de diagnóstico y sexo año 2022"/>
    <hyperlink ref="B222" location="'C13_TRAB'!A49" display="Cuadro N° 13.5: Número de trabajadores con LM tramitadas, según seguro de salud y tramo etario año 2022"/>
    <hyperlink ref="B223" location="'C13_TRAB'!A62" display="Cuadro N° 13.6: Número de trabajadores con LM tramitadas, según seguro de salud y tipo de sector año 2022"/>
    <hyperlink ref="B224" location="'C13_TRAB'!A71" display="Cuadro N° 13.7.1: "/>
    <hyperlink ref="B225" location="'C13_TRAB'!F71" display="Cuadro N° 13.7.2: Número de trabajadores con LM tramitadas, según seguro de salud y región año 2022"/>
    <hyperlink ref="B226" location="'C13_TRAB'!K71" display="Cuadro N° 13.7.3: Número de trabajadores con LM tramitadas, según seguro de salud y región año 2022"/>
    <hyperlink ref="B227" location="'C13_TRAB'!A93" display="Cuadro N° 13.8.1: Número de trabajadores con LM tramitadas, según seguro de salud y actividad económica año 2022"/>
    <hyperlink ref="B228" location="'C13_TRAB'!F93" display="Cuadro N° 13.8.2: Número de trabajadores con LM tramitadas, según seguro de salud y actividad económica año 2022"/>
    <hyperlink ref="B229" location="'C13_TRAB'!K93" display="Cuadro N° 13.8.3: Número de trabajadores con LM tramitadas, según seguro de salud y actividad económica año 2022"/>
  </hyperlink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000"/>
  <sheetViews>
    <sheetView showGridLines="0" workbookViewId="0"/>
  </sheetViews>
  <sheetFormatPr baseColWidth="10" defaultColWidth="14.453125" defaultRowHeight="15" customHeight="1"/>
  <cols>
    <col min="1" max="1" width="10.7265625" customWidth="1"/>
    <col min="2" max="2" width="18" customWidth="1"/>
    <col min="3" max="3" width="40.7265625" customWidth="1"/>
    <col min="4" max="26" width="10.7265625" customWidth="1"/>
  </cols>
  <sheetData>
    <row r="2" spans="2:3" ht="18.75" customHeight="1">
      <c r="B2" s="132" t="s">
        <v>198</v>
      </c>
      <c r="C2" s="122"/>
    </row>
    <row r="3" spans="2:3" ht="15" customHeight="1">
      <c r="B3" s="125"/>
      <c r="C3" s="126"/>
    </row>
    <row r="4" spans="2:3" ht="18.5">
      <c r="B4" s="20" t="s">
        <v>199</v>
      </c>
      <c r="C4" s="20" t="s">
        <v>200</v>
      </c>
    </row>
    <row r="5" spans="2:3" ht="14.5">
      <c r="B5" s="21"/>
      <c r="C5" s="21"/>
    </row>
    <row r="6" spans="2:3" ht="14.5">
      <c r="B6" s="22" t="s">
        <v>201</v>
      </c>
      <c r="C6" s="23" t="s">
        <v>202</v>
      </c>
    </row>
    <row r="7" spans="2:3" ht="14.5">
      <c r="B7" s="22" t="s">
        <v>203</v>
      </c>
      <c r="C7" s="23" t="s">
        <v>204</v>
      </c>
    </row>
    <row r="8" spans="2:3" ht="14.5">
      <c r="B8" s="22" t="s">
        <v>205</v>
      </c>
      <c r="C8" s="23" t="s">
        <v>206</v>
      </c>
    </row>
    <row r="9" spans="2:3" ht="14.5">
      <c r="B9" s="22" t="s">
        <v>207</v>
      </c>
      <c r="C9" s="23" t="s">
        <v>208</v>
      </c>
    </row>
    <row r="10" spans="2:3" ht="14.5">
      <c r="B10" s="22" t="s">
        <v>209</v>
      </c>
      <c r="C10" s="23" t="s">
        <v>210</v>
      </c>
    </row>
    <row r="11" spans="2:3" ht="14.5">
      <c r="B11" s="22" t="s">
        <v>211</v>
      </c>
      <c r="C11" s="23" t="s">
        <v>212</v>
      </c>
    </row>
    <row r="12" spans="2:3" ht="14.5">
      <c r="B12" s="22" t="s">
        <v>213</v>
      </c>
      <c r="C12" s="23" t="s">
        <v>214</v>
      </c>
    </row>
    <row r="13" spans="2:3" ht="14.5">
      <c r="B13" s="22" t="s">
        <v>215</v>
      </c>
      <c r="C13" s="23" t="s">
        <v>216</v>
      </c>
    </row>
    <row r="14" spans="2:3" ht="14.5">
      <c r="B14" s="22" t="s">
        <v>217</v>
      </c>
      <c r="C14" s="23" t="s">
        <v>218</v>
      </c>
    </row>
    <row r="15" spans="2:3" ht="14.5">
      <c r="B15" s="22" t="s">
        <v>219</v>
      </c>
      <c r="C15" s="23" t="s">
        <v>220</v>
      </c>
    </row>
    <row r="16" spans="2:3" ht="14.5">
      <c r="B16" s="22" t="s">
        <v>221</v>
      </c>
      <c r="C16" s="23" t="s">
        <v>222</v>
      </c>
    </row>
    <row r="17" spans="2:3" ht="14.5">
      <c r="B17" s="22" t="s">
        <v>223</v>
      </c>
      <c r="C17" s="23" t="s">
        <v>224</v>
      </c>
    </row>
    <row r="18" spans="2:3" ht="14.5">
      <c r="B18" s="22" t="s">
        <v>225</v>
      </c>
      <c r="C18" s="23" t="s">
        <v>226</v>
      </c>
    </row>
    <row r="19" spans="2:3" ht="14.5">
      <c r="B19" s="22" t="s">
        <v>227</v>
      </c>
      <c r="C19" s="23" t="s">
        <v>228</v>
      </c>
    </row>
    <row r="20" spans="2:3" ht="14.5">
      <c r="B20" s="22" t="s">
        <v>229</v>
      </c>
      <c r="C20" s="23" t="s">
        <v>230</v>
      </c>
    </row>
    <row r="21" spans="2:3" ht="15.75" customHeight="1">
      <c r="B21" s="22" t="s">
        <v>231</v>
      </c>
      <c r="C21" s="23" t="s">
        <v>232</v>
      </c>
    </row>
    <row r="22" spans="2:3" ht="15.75" customHeight="1">
      <c r="B22" s="22" t="s">
        <v>233</v>
      </c>
      <c r="C22" s="23" t="s">
        <v>234</v>
      </c>
    </row>
    <row r="23" spans="2:3" ht="15.75" customHeight="1">
      <c r="B23" s="22" t="s">
        <v>235</v>
      </c>
      <c r="C23" s="23" t="s">
        <v>236</v>
      </c>
    </row>
    <row r="24" spans="2:3" ht="15.75" customHeight="1">
      <c r="B24" s="22" t="s">
        <v>237</v>
      </c>
      <c r="C24" s="23" t="s">
        <v>238</v>
      </c>
    </row>
    <row r="25" spans="2:3" ht="15.75" customHeight="1">
      <c r="B25" s="22" t="s">
        <v>239</v>
      </c>
      <c r="C25" s="23" t="s">
        <v>240</v>
      </c>
    </row>
    <row r="26" spans="2:3" ht="15.75" customHeight="1">
      <c r="B26" s="22" t="s">
        <v>241</v>
      </c>
      <c r="C26" s="23" t="s">
        <v>242</v>
      </c>
    </row>
    <row r="27" spans="2:3" ht="15.75" customHeight="1">
      <c r="B27" s="24" t="s">
        <v>243</v>
      </c>
      <c r="C27" s="25" t="s">
        <v>244</v>
      </c>
    </row>
    <row r="28" spans="2:3" ht="15.75" customHeight="1"/>
    <row r="29" spans="2:3" ht="15.75" customHeight="1"/>
    <row r="30" spans="2:3" ht="15.75" customHeight="1"/>
    <row r="31" spans="2:3" ht="15.75" customHeight="1"/>
    <row r="32" spans="2:3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B2:C3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baseColWidth="10" defaultColWidth="14.453125" defaultRowHeight="15" customHeight="1"/>
  <cols>
    <col min="1" max="1" width="30.7265625" customWidth="1"/>
    <col min="2" max="2" width="15.7265625" customWidth="1"/>
    <col min="3" max="3" width="17.54296875" customWidth="1"/>
    <col min="4" max="4" width="16.453125" customWidth="1"/>
    <col min="5" max="6" width="15.7265625" customWidth="1"/>
    <col min="7" max="7" width="11.08984375" customWidth="1"/>
    <col min="8" max="8" width="17.08984375" customWidth="1"/>
    <col min="9" max="10" width="15.7265625" customWidth="1"/>
    <col min="11" max="11" width="16.453125" customWidth="1"/>
    <col min="12" max="13" width="15.7265625" customWidth="1"/>
    <col min="14" max="26" width="33.08984375" customWidth="1"/>
  </cols>
  <sheetData>
    <row r="1" spans="1:26" ht="18.5">
      <c r="A1" s="26" t="s">
        <v>6</v>
      </c>
      <c r="B1" s="27"/>
      <c r="C1" s="27"/>
      <c r="D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4.5">
      <c r="A2" s="29"/>
      <c r="B2" s="27"/>
      <c r="C2" s="27"/>
      <c r="D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14.5">
      <c r="A3" s="29" t="s">
        <v>245</v>
      </c>
      <c r="B3" s="27"/>
      <c r="C3" s="27"/>
      <c r="D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4.5">
      <c r="A4" s="29" t="s">
        <v>246</v>
      </c>
      <c r="B4" s="27"/>
      <c r="C4" s="27"/>
      <c r="D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14.5">
      <c r="A5" s="30" t="s">
        <v>247</v>
      </c>
      <c r="B5" s="30" t="s">
        <v>248</v>
      </c>
      <c r="C5" s="30" t="s">
        <v>249</v>
      </c>
      <c r="D5" s="30" t="s">
        <v>250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14.5">
      <c r="A6" s="31">
        <v>2018</v>
      </c>
      <c r="B6" s="32">
        <v>4503586</v>
      </c>
      <c r="C6" s="32">
        <v>1708586.5683299012</v>
      </c>
      <c r="D6" s="32">
        <f t="shared" ref="D6:D10" si="0">+B6+C6</f>
        <v>6212172.5683299014</v>
      </c>
      <c r="E6" s="33"/>
      <c r="F6" s="33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4.5">
      <c r="A7" s="31">
        <v>2019</v>
      </c>
      <c r="B7" s="34">
        <v>4634668</v>
      </c>
      <c r="C7" s="34">
        <v>1752337.3736051747</v>
      </c>
      <c r="D7" s="34">
        <f t="shared" si="0"/>
        <v>6387005.3736051749</v>
      </c>
      <c r="E7" s="33"/>
      <c r="F7" s="33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14.5">
      <c r="A8" s="31">
        <v>2020</v>
      </c>
      <c r="B8" s="34">
        <v>4607574</v>
      </c>
      <c r="C8" s="34">
        <v>1706748</v>
      </c>
      <c r="D8" s="34">
        <f t="shared" si="0"/>
        <v>6314322</v>
      </c>
      <c r="E8" s="33"/>
      <c r="F8" s="33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14.5">
      <c r="A9" s="31">
        <v>2021</v>
      </c>
      <c r="B9" s="34">
        <v>4863967.75</v>
      </c>
      <c r="C9" s="34">
        <v>1687302</v>
      </c>
      <c r="D9" s="34">
        <f t="shared" si="0"/>
        <v>6551269.75</v>
      </c>
      <c r="E9" s="33"/>
      <c r="F9" s="33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14.5">
      <c r="A10" s="35">
        <v>2022</v>
      </c>
      <c r="B10" s="36">
        <v>4718946.166666667</v>
      </c>
      <c r="C10" s="36">
        <v>1681659</v>
      </c>
      <c r="D10" s="36">
        <f t="shared" si="0"/>
        <v>6400605.166666667</v>
      </c>
      <c r="E10" s="33"/>
      <c r="F10" s="37"/>
      <c r="G10" s="37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14.5">
      <c r="A11" s="28"/>
      <c r="B11" s="38"/>
      <c r="C11" s="38"/>
      <c r="D11" s="3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14.5">
      <c r="A12" s="28"/>
      <c r="B12" s="27"/>
      <c r="C12" s="27"/>
      <c r="D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14.5">
      <c r="A13" s="29" t="s">
        <v>251</v>
      </c>
      <c r="B13" s="27"/>
      <c r="C13" s="27"/>
      <c r="D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14.5">
      <c r="A14" s="29" t="s">
        <v>252</v>
      </c>
      <c r="B14" s="27"/>
      <c r="C14" s="27"/>
      <c r="D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14.5">
      <c r="A15" s="30" t="s">
        <v>253</v>
      </c>
      <c r="B15" s="30" t="s">
        <v>248</v>
      </c>
      <c r="C15" s="30" t="s">
        <v>249</v>
      </c>
      <c r="D15" s="30" t="s">
        <v>250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14.5">
      <c r="A16" s="39" t="s">
        <v>254</v>
      </c>
      <c r="B16" s="32">
        <v>2573870.4166666665</v>
      </c>
      <c r="C16" s="32">
        <v>1034491</v>
      </c>
      <c r="D16" s="40">
        <f t="shared" ref="D16:D19" si="1">+B16+C16</f>
        <v>3608361.4166666665</v>
      </c>
      <c r="E16" s="33"/>
      <c r="F16" s="33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4.5">
      <c r="A17" s="31" t="s">
        <v>255</v>
      </c>
      <c r="B17" s="34">
        <v>2089149.1666666667</v>
      </c>
      <c r="C17" s="34">
        <v>647167</v>
      </c>
      <c r="D17" s="41">
        <f t="shared" si="1"/>
        <v>2736316.166666667</v>
      </c>
      <c r="E17" s="33"/>
      <c r="F17" s="33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4.5">
      <c r="A18" s="31" t="s">
        <v>256</v>
      </c>
      <c r="B18" s="34">
        <v>86.666666666666671</v>
      </c>
      <c r="C18" s="34"/>
      <c r="D18" s="41">
        <f t="shared" si="1"/>
        <v>86.666666666666671</v>
      </c>
      <c r="E18" s="33"/>
      <c r="F18" s="33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4.5">
      <c r="A19" s="31" t="s">
        <v>257</v>
      </c>
      <c r="B19" s="34">
        <v>55839.916666666679</v>
      </c>
      <c r="C19" s="34">
        <v>1</v>
      </c>
      <c r="D19" s="41">
        <f t="shared" si="1"/>
        <v>55840.916666666679</v>
      </c>
      <c r="E19" s="33"/>
      <c r="F19" s="33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4.5">
      <c r="A20" s="42" t="s">
        <v>258</v>
      </c>
      <c r="B20" s="43">
        <f t="shared" ref="B20:D20" si="2">SUM(B16:B19)</f>
        <v>4718946.166666667</v>
      </c>
      <c r="C20" s="43">
        <f t="shared" si="2"/>
        <v>1681659</v>
      </c>
      <c r="D20" s="44">
        <f t="shared" si="2"/>
        <v>6400605.1666666679</v>
      </c>
      <c r="E20" s="33"/>
      <c r="F20" s="33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5.75" customHeight="1">
      <c r="A21" s="45"/>
      <c r="B21" s="46"/>
      <c r="C21" s="46"/>
      <c r="D21" s="47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15.75" customHeight="1">
      <c r="A22" s="45"/>
      <c r="B22" s="38"/>
      <c r="C22" s="38"/>
      <c r="D22" s="3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15.75" customHeight="1">
      <c r="A23" s="29" t="s">
        <v>259</v>
      </c>
      <c r="B23" s="27"/>
      <c r="C23" s="27"/>
      <c r="D23" s="3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5.75" customHeight="1">
      <c r="A24" s="48" t="s">
        <v>260</v>
      </c>
      <c r="B24" s="27"/>
      <c r="C24" s="27"/>
      <c r="D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5.75" customHeight="1">
      <c r="A25" s="30" t="s">
        <v>261</v>
      </c>
      <c r="B25" s="30" t="s">
        <v>248</v>
      </c>
      <c r="C25" s="30" t="s">
        <v>249</v>
      </c>
      <c r="D25" s="30" t="s">
        <v>250</v>
      </c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5.75" customHeight="1">
      <c r="A26" s="39" t="s">
        <v>262</v>
      </c>
      <c r="B26" s="32">
        <v>50166.333333333321</v>
      </c>
      <c r="C26" s="32">
        <v>1247</v>
      </c>
      <c r="D26" s="32">
        <f t="shared" ref="D26:D33" si="3">+B26+C26</f>
        <v>51413.333333333321</v>
      </c>
      <c r="E26" s="33"/>
      <c r="F26" s="33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5.75" customHeight="1">
      <c r="A27" s="31" t="s">
        <v>263</v>
      </c>
      <c r="B27" s="34">
        <v>364767.83333333331</v>
      </c>
      <c r="C27" s="34">
        <v>24530</v>
      </c>
      <c r="D27" s="34">
        <f t="shared" si="3"/>
        <v>389297.83333333331</v>
      </c>
      <c r="E27" s="33"/>
      <c r="F27" s="33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5.75" customHeight="1">
      <c r="A28" s="31" t="s">
        <v>264</v>
      </c>
      <c r="B28" s="34">
        <v>1313009.5</v>
      </c>
      <c r="C28" s="34">
        <v>473578</v>
      </c>
      <c r="D28" s="34">
        <f t="shared" si="3"/>
        <v>1786587.5</v>
      </c>
      <c r="E28" s="33"/>
      <c r="F28" s="33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15.75" customHeight="1">
      <c r="A29" s="31" t="s">
        <v>265</v>
      </c>
      <c r="B29" s="34">
        <v>1082809.75</v>
      </c>
      <c r="C29" s="34">
        <v>528159</v>
      </c>
      <c r="D29" s="34">
        <f t="shared" si="3"/>
        <v>1610968.75</v>
      </c>
      <c r="E29" s="33"/>
      <c r="F29" s="33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15.75" customHeight="1">
      <c r="A30" s="31" t="s">
        <v>266</v>
      </c>
      <c r="B30" s="34">
        <v>936411.66666666663</v>
      </c>
      <c r="C30" s="34">
        <v>367840</v>
      </c>
      <c r="D30" s="34">
        <f t="shared" si="3"/>
        <v>1304251.6666666665</v>
      </c>
      <c r="E30" s="33"/>
      <c r="F30" s="33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15.75" customHeight="1">
      <c r="A31" s="31" t="s">
        <v>267</v>
      </c>
      <c r="B31" s="34">
        <v>715142.58333333337</v>
      </c>
      <c r="C31" s="34">
        <v>221444</v>
      </c>
      <c r="D31" s="34">
        <f t="shared" si="3"/>
        <v>936586.58333333337</v>
      </c>
      <c r="E31" s="33"/>
      <c r="F31" s="33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5.75" customHeight="1">
      <c r="A32" s="31" t="s">
        <v>268</v>
      </c>
      <c r="B32" s="34">
        <v>200797.83333333334</v>
      </c>
      <c r="C32" s="34">
        <v>64858</v>
      </c>
      <c r="D32" s="34">
        <f t="shared" si="3"/>
        <v>265655.83333333337</v>
      </c>
      <c r="E32" s="33"/>
      <c r="F32" s="33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5.75" customHeight="1">
      <c r="A33" s="31" t="s">
        <v>257</v>
      </c>
      <c r="B33" s="34">
        <v>55840.666666666664</v>
      </c>
      <c r="C33" s="34">
        <v>3</v>
      </c>
      <c r="D33" s="34">
        <f t="shared" si="3"/>
        <v>55843.666666666664</v>
      </c>
      <c r="E33" s="33"/>
      <c r="F33" s="33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5.75" customHeight="1">
      <c r="A34" s="42" t="s">
        <v>258</v>
      </c>
      <c r="B34" s="43">
        <f t="shared" ref="B34:D34" si="4">SUM(B26:B33)</f>
        <v>4718946.166666666</v>
      </c>
      <c r="C34" s="43">
        <f t="shared" si="4"/>
        <v>1681659</v>
      </c>
      <c r="D34" s="43">
        <f t="shared" si="4"/>
        <v>6400605.166666666</v>
      </c>
      <c r="E34" s="33"/>
      <c r="F34" s="33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5.75" customHeight="1">
      <c r="A35" s="28"/>
      <c r="B35" s="46"/>
      <c r="C35" s="49"/>
      <c r="D35" s="50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5.75" customHeight="1">
      <c r="A36" s="28"/>
      <c r="B36" s="27"/>
      <c r="C36" s="27"/>
      <c r="D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5.75" customHeight="1">
      <c r="A37" s="29" t="s">
        <v>269</v>
      </c>
      <c r="B37" s="27"/>
      <c r="C37" s="27"/>
      <c r="D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5.75" customHeight="1">
      <c r="A38" s="48" t="s">
        <v>270</v>
      </c>
      <c r="B38" s="27"/>
      <c r="C38" s="27"/>
      <c r="D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5.75" customHeight="1">
      <c r="A39" s="30" t="s">
        <v>271</v>
      </c>
      <c r="B39" s="30" t="s">
        <v>248</v>
      </c>
      <c r="C39" s="30" t="s">
        <v>249</v>
      </c>
      <c r="D39" s="30" t="s">
        <v>250</v>
      </c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5.75" customHeight="1">
      <c r="A40" s="39" t="s">
        <v>272</v>
      </c>
      <c r="B40" s="32">
        <v>3846091</v>
      </c>
      <c r="C40" s="32">
        <v>1606938</v>
      </c>
      <c r="D40" s="32">
        <f t="shared" ref="D40:D43" si="5">+B40+C40</f>
        <v>5453029</v>
      </c>
      <c r="E40" s="33"/>
      <c r="F40" s="33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5.75" customHeight="1">
      <c r="A41" s="31" t="s">
        <v>273</v>
      </c>
      <c r="B41" s="34">
        <v>297263.25</v>
      </c>
      <c r="C41" s="34">
        <v>74721</v>
      </c>
      <c r="D41" s="34">
        <f t="shared" si="5"/>
        <v>371984.25</v>
      </c>
      <c r="E41" s="33"/>
      <c r="F41" s="33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5.75" customHeight="1">
      <c r="A42" s="31" t="s">
        <v>257</v>
      </c>
      <c r="B42" s="34">
        <v>317588.91666666669</v>
      </c>
      <c r="C42" s="34"/>
      <c r="D42" s="34">
        <f t="shared" si="5"/>
        <v>317588.91666666669</v>
      </c>
      <c r="E42" s="33"/>
      <c r="F42" s="33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5.75" customHeight="1">
      <c r="A43" s="31" t="s">
        <v>274</v>
      </c>
      <c r="B43" s="34">
        <v>258003</v>
      </c>
      <c r="C43" s="34"/>
      <c r="D43" s="34">
        <f t="shared" si="5"/>
        <v>258003</v>
      </c>
      <c r="E43" s="33"/>
      <c r="F43" s="33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5.75" customHeight="1">
      <c r="A44" s="42" t="s">
        <v>258</v>
      </c>
      <c r="B44" s="43">
        <f t="shared" ref="B44:D44" si="6">SUM(B40:B43)</f>
        <v>4718946.166666667</v>
      </c>
      <c r="C44" s="43">
        <f t="shared" si="6"/>
        <v>1681659</v>
      </c>
      <c r="D44" s="43">
        <f t="shared" si="6"/>
        <v>6400605.166666667</v>
      </c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5.75" customHeight="1">
      <c r="A45" s="28"/>
      <c r="B45" s="49"/>
      <c r="C45" s="49"/>
      <c r="D45" s="49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5.75" customHeight="1">
      <c r="A46" s="28"/>
      <c r="B46" s="49"/>
      <c r="C46" s="49"/>
      <c r="D46" s="49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5.75" customHeight="1">
      <c r="A47" s="29" t="s">
        <v>275</v>
      </c>
      <c r="B47" s="27"/>
      <c r="C47" s="27"/>
      <c r="D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5.75" customHeight="1">
      <c r="A48" s="48" t="s">
        <v>276</v>
      </c>
      <c r="B48" s="27"/>
      <c r="C48" s="27"/>
      <c r="D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5.75" customHeight="1">
      <c r="A49" s="30" t="s">
        <v>277</v>
      </c>
      <c r="B49" s="30" t="s">
        <v>248</v>
      </c>
      <c r="C49" s="30" t="s">
        <v>249</v>
      </c>
      <c r="D49" s="30" t="s">
        <v>250</v>
      </c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5.75" customHeight="1">
      <c r="A50" s="51" t="s">
        <v>278</v>
      </c>
      <c r="B50" s="32">
        <v>59293.833333333321</v>
      </c>
      <c r="C50" s="32">
        <v>13661</v>
      </c>
      <c r="D50" s="32">
        <f t="shared" ref="D50:D66" si="7">+B50+C50</f>
        <v>72954.833333333314</v>
      </c>
      <c r="E50" s="33"/>
      <c r="F50" s="33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5.75" customHeight="1">
      <c r="A51" s="52" t="s">
        <v>279</v>
      </c>
      <c r="B51" s="34">
        <v>77798.083333333328</v>
      </c>
      <c r="C51" s="34">
        <v>26529</v>
      </c>
      <c r="D51" s="34">
        <f t="shared" si="7"/>
        <v>104327.08333333333</v>
      </c>
      <c r="E51" s="33"/>
      <c r="F51" s="33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5.75" customHeight="1">
      <c r="A52" s="52" t="s">
        <v>280</v>
      </c>
      <c r="B52" s="34">
        <v>162902.91666666669</v>
      </c>
      <c r="C52" s="34">
        <v>77576</v>
      </c>
      <c r="D52" s="34">
        <f t="shared" si="7"/>
        <v>240478.91666666669</v>
      </c>
      <c r="E52" s="33"/>
      <c r="F52" s="33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5.75" customHeight="1">
      <c r="A53" s="52" t="s">
        <v>281</v>
      </c>
      <c r="B53" s="34">
        <v>82748.083333333328</v>
      </c>
      <c r="C53" s="34">
        <v>22773</v>
      </c>
      <c r="D53" s="34">
        <f t="shared" si="7"/>
        <v>105521.08333333333</v>
      </c>
      <c r="E53" s="33"/>
      <c r="F53" s="33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5.75" customHeight="1">
      <c r="A54" s="52" t="s">
        <v>282</v>
      </c>
      <c r="B54" s="34">
        <v>208088.91666666672</v>
      </c>
      <c r="C54" s="34">
        <v>40548</v>
      </c>
      <c r="D54" s="34">
        <f t="shared" si="7"/>
        <v>248636.91666666672</v>
      </c>
      <c r="E54" s="33"/>
      <c r="F54" s="33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5.75" customHeight="1">
      <c r="A55" s="52" t="s">
        <v>283</v>
      </c>
      <c r="B55" s="34">
        <v>478106</v>
      </c>
      <c r="C55" s="34">
        <v>122455</v>
      </c>
      <c r="D55" s="34">
        <f t="shared" si="7"/>
        <v>600561</v>
      </c>
      <c r="E55" s="33"/>
      <c r="F55" s="33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5.75" customHeight="1">
      <c r="A56" s="52" t="s">
        <v>284</v>
      </c>
      <c r="B56" s="34">
        <v>1787932.9166666667</v>
      </c>
      <c r="C56" s="34">
        <v>1004604</v>
      </c>
      <c r="D56" s="34">
        <f t="shared" si="7"/>
        <v>2792536.916666667</v>
      </c>
      <c r="E56" s="33"/>
      <c r="F56" s="33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5.75" customHeight="1">
      <c r="A57" s="52" t="s">
        <v>285</v>
      </c>
      <c r="B57" s="34">
        <v>259394.75000000003</v>
      </c>
      <c r="C57" s="34">
        <v>57193</v>
      </c>
      <c r="D57" s="34">
        <f t="shared" si="7"/>
        <v>316587.75</v>
      </c>
      <c r="E57" s="33"/>
      <c r="F57" s="33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5.75" customHeight="1">
      <c r="A58" s="52" t="s">
        <v>286</v>
      </c>
      <c r="B58" s="34">
        <v>288571.25</v>
      </c>
      <c r="C58" s="34">
        <v>50233</v>
      </c>
      <c r="D58" s="34">
        <f t="shared" si="7"/>
        <v>338804.25</v>
      </c>
      <c r="E58" s="33"/>
      <c r="F58" s="33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5.75" customHeight="1">
      <c r="A59" s="52" t="s">
        <v>287</v>
      </c>
      <c r="B59" s="34">
        <v>120985.91666666667</v>
      </c>
      <c r="C59" s="34">
        <v>19824</v>
      </c>
      <c r="D59" s="34">
        <f t="shared" si="7"/>
        <v>140809.91666666669</v>
      </c>
      <c r="E59" s="33"/>
      <c r="F59" s="33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5.75" customHeight="1">
      <c r="A60" s="52" t="s">
        <v>288</v>
      </c>
      <c r="B60" s="34">
        <v>424700.75</v>
      </c>
      <c r="C60" s="34">
        <v>99900</v>
      </c>
      <c r="D60" s="34">
        <f t="shared" si="7"/>
        <v>524600.75</v>
      </c>
      <c r="E60" s="33"/>
      <c r="F60" s="33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5.75" customHeight="1">
      <c r="A61" s="52" t="s">
        <v>289</v>
      </c>
      <c r="B61" s="34">
        <v>237811.91666666666</v>
      </c>
      <c r="C61" s="34">
        <v>45113</v>
      </c>
      <c r="D61" s="34">
        <f t="shared" si="7"/>
        <v>282924.91666666663</v>
      </c>
      <c r="E61" s="33"/>
      <c r="F61" s="33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5.75" customHeight="1">
      <c r="A62" s="52" t="s">
        <v>290</v>
      </c>
      <c r="B62" s="34">
        <v>97561.583333333328</v>
      </c>
      <c r="C62" s="34">
        <v>19969</v>
      </c>
      <c r="D62" s="34">
        <f t="shared" si="7"/>
        <v>117530.58333333333</v>
      </c>
      <c r="E62" s="33"/>
      <c r="F62" s="33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5.75" customHeight="1">
      <c r="A63" s="52" t="s">
        <v>291</v>
      </c>
      <c r="B63" s="34">
        <v>244328.75</v>
      </c>
      <c r="C63" s="34">
        <v>60035</v>
      </c>
      <c r="D63" s="34">
        <f t="shared" si="7"/>
        <v>304363.75</v>
      </c>
      <c r="E63" s="33"/>
      <c r="F63" s="33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5.75" customHeight="1">
      <c r="A64" s="52" t="s">
        <v>292</v>
      </c>
      <c r="B64" s="34">
        <v>28654.25</v>
      </c>
      <c r="C64" s="34">
        <v>4963</v>
      </c>
      <c r="D64" s="34">
        <f t="shared" si="7"/>
        <v>33617.25</v>
      </c>
      <c r="E64" s="33"/>
      <c r="F64" s="33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5.75" customHeight="1">
      <c r="A65" s="52" t="s">
        <v>293</v>
      </c>
      <c r="B65" s="34">
        <v>49274</v>
      </c>
      <c r="C65" s="34">
        <v>16283</v>
      </c>
      <c r="D65" s="34">
        <f t="shared" si="7"/>
        <v>65557</v>
      </c>
      <c r="E65" s="33"/>
      <c r="F65" s="33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5.75" customHeight="1">
      <c r="A66" s="52" t="s">
        <v>257</v>
      </c>
      <c r="B66" s="34">
        <v>110792.25</v>
      </c>
      <c r="C66" s="34">
        <v>0</v>
      </c>
      <c r="D66" s="34">
        <f t="shared" si="7"/>
        <v>110792.25</v>
      </c>
      <c r="E66" s="33"/>
      <c r="F66" s="33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5.75" customHeight="1">
      <c r="A67" s="42" t="s">
        <v>258</v>
      </c>
      <c r="B67" s="43">
        <f t="shared" ref="B67:D67" si="8">SUM(B50:B66)</f>
        <v>4718946.166666666</v>
      </c>
      <c r="C67" s="43">
        <f t="shared" si="8"/>
        <v>1681659</v>
      </c>
      <c r="D67" s="43">
        <f t="shared" si="8"/>
        <v>6400605.166666667</v>
      </c>
      <c r="E67" s="33"/>
      <c r="F67" s="33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5.75" customHeight="1">
      <c r="A68" s="28"/>
      <c r="B68" s="46"/>
      <c r="C68" s="49"/>
      <c r="D68" s="50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5.75" customHeight="1">
      <c r="A69" s="28"/>
      <c r="B69" s="27"/>
      <c r="C69" s="27"/>
      <c r="D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5.75" customHeight="1">
      <c r="A70" s="29" t="s">
        <v>294</v>
      </c>
      <c r="B70" s="27"/>
      <c r="C70" s="27"/>
      <c r="D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5.75" customHeight="1">
      <c r="A71" s="48" t="s">
        <v>295</v>
      </c>
      <c r="B71" s="27"/>
      <c r="C71" s="27"/>
      <c r="D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5.75" customHeight="1">
      <c r="A72" s="53" t="s">
        <v>296</v>
      </c>
      <c r="B72" s="54" t="s">
        <v>248</v>
      </c>
      <c r="C72" s="54" t="s">
        <v>249</v>
      </c>
      <c r="D72" s="54" t="s">
        <v>250</v>
      </c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15.75" customHeight="1">
      <c r="A73" s="52" t="s">
        <v>297</v>
      </c>
      <c r="B73" s="32">
        <v>543549.33333333337</v>
      </c>
      <c r="C73" s="32">
        <v>27794</v>
      </c>
      <c r="D73" s="32">
        <f t="shared" ref="D73:D82" si="9">SUM(B73:C73)</f>
        <v>571343.33333333337</v>
      </c>
      <c r="E73" s="33"/>
      <c r="F73" s="33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15.75" customHeight="1">
      <c r="A74" s="52" t="s">
        <v>298</v>
      </c>
      <c r="B74" s="34">
        <v>2262629.75</v>
      </c>
      <c r="C74" s="34">
        <v>108898</v>
      </c>
      <c r="D74" s="34">
        <f t="shared" si="9"/>
        <v>2371527.75</v>
      </c>
      <c r="E74" s="33"/>
      <c r="F74" s="33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15.75" customHeight="1">
      <c r="A75" s="52" t="s">
        <v>299</v>
      </c>
      <c r="B75" s="34">
        <v>1071949.5833333333</v>
      </c>
      <c r="C75" s="34">
        <v>191644</v>
      </c>
      <c r="D75" s="34">
        <f t="shared" si="9"/>
        <v>1263593.5833333333</v>
      </c>
      <c r="E75" s="33"/>
      <c r="F75" s="33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15.75" customHeight="1">
      <c r="A76" s="52" t="s">
        <v>300</v>
      </c>
      <c r="B76" s="34">
        <v>456714.41666666669</v>
      </c>
      <c r="C76" s="34">
        <v>227306</v>
      </c>
      <c r="D76" s="34">
        <f t="shared" si="9"/>
        <v>684020.41666666674</v>
      </c>
      <c r="E76" s="33"/>
      <c r="F76" s="33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15.75" customHeight="1">
      <c r="A77" s="52" t="s">
        <v>301</v>
      </c>
      <c r="B77" s="34">
        <v>199973.66666666666</v>
      </c>
      <c r="C77" s="34">
        <v>202615</v>
      </c>
      <c r="D77" s="34">
        <f t="shared" si="9"/>
        <v>402588.66666666663</v>
      </c>
      <c r="E77" s="33"/>
      <c r="F77" s="33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15.75" customHeight="1">
      <c r="A78" s="52" t="s">
        <v>302</v>
      </c>
      <c r="B78" s="34">
        <v>91973.25</v>
      </c>
      <c r="C78" s="34">
        <v>165290</v>
      </c>
      <c r="D78" s="34">
        <f t="shared" si="9"/>
        <v>257263.25</v>
      </c>
      <c r="E78" s="33"/>
      <c r="F78" s="33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15.75" customHeight="1">
      <c r="A79" s="52" t="s">
        <v>303</v>
      </c>
      <c r="B79" s="34">
        <v>41593.416666666664</v>
      </c>
      <c r="C79" s="34">
        <v>115068</v>
      </c>
      <c r="D79" s="34">
        <f t="shared" si="9"/>
        <v>156661.41666666666</v>
      </c>
      <c r="E79" s="33"/>
      <c r="F79" s="33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15.75" customHeight="1">
      <c r="A80" s="52" t="s">
        <v>304</v>
      </c>
      <c r="B80" s="34">
        <v>29090.25</v>
      </c>
      <c r="C80" s="34">
        <v>299219</v>
      </c>
      <c r="D80" s="34">
        <f t="shared" si="9"/>
        <v>328309.25</v>
      </c>
      <c r="E80" s="33"/>
      <c r="F80" s="33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15.75" customHeight="1">
      <c r="A81" s="52" t="s">
        <v>305</v>
      </c>
      <c r="B81" s="34">
        <v>21472.500000000004</v>
      </c>
      <c r="C81" s="34">
        <v>207883</v>
      </c>
      <c r="D81" s="34">
        <f t="shared" si="9"/>
        <v>229355.5</v>
      </c>
      <c r="E81" s="33"/>
      <c r="F81" s="33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15.75" customHeight="1">
      <c r="A82" s="52" t="s">
        <v>306</v>
      </c>
      <c r="B82" s="34">
        <v>0</v>
      </c>
      <c r="C82" s="34">
        <v>135942</v>
      </c>
      <c r="D82" s="34">
        <f t="shared" si="9"/>
        <v>135942</v>
      </c>
      <c r="E82" s="33"/>
      <c r="F82" s="33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15.75" customHeight="1">
      <c r="A83" s="42" t="s">
        <v>258</v>
      </c>
      <c r="B83" s="43">
        <f t="shared" ref="B83:D83" si="10">SUM(B73:B82)</f>
        <v>4718946.1666666679</v>
      </c>
      <c r="C83" s="43">
        <f t="shared" si="10"/>
        <v>1681659</v>
      </c>
      <c r="D83" s="43">
        <f t="shared" si="10"/>
        <v>6400605.1666666679</v>
      </c>
      <c r="E83" s="33"/>
      <c r="F83" s="33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15.75" customHeight="1">
      <c r="A84" s="28"/>
      <c r="B84" s="49"/>
      <c r="C84" s="49"/>
      <c r="D84" s="49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15.75" customHeight="1">
      <c r="A85" s="28"/>
      <c r="B85" s="49"/>
      <c r="C85" s="49"/>
      <c r="D85" s="49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15.75" customHeight="1">
      <c r="A86" s="29" t="s">
        <v>307</v>
      </c>
      <c r="B86" s="27"/>
      <c r="C86" s="27"/>
      <c r="D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15.75" customHeight="1">
      <c r="A87" s="48" t="s">
        <v>308</v>
      </c>
      <c r="B87" s="27"/>
      <c r="C87" s="27"/>
      <c r="D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15.75" customHeight="1">
      <c r="A88" s="53" t="s">
        <v>309</v>
      </c>
      <c r="B88" s="54" t="s">
        <v>248</v>
      </c>
      <c r="C88" s="54" t="s">
        <v>249</v>
      </c>
      <c r="D88" s="54" t="s">
        <v>250</v>
      </c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15.75" customHeight="1">
      <c r="A89" s="52" t="s">
        <v>310</v>
      </c>
      <c r="B89" s="32">
        <v>354365.08333333331</v>
      </c>
      <c r="C89" s="32">
        <v>35676</v>
      </c>
      <c r="D89" s="32">
        <f t="shared" ref="D89:D97" si="11">SUM(B89:C89)</f>
        <v>390041.08333333331</v>
      </c>
      <c r="E89" s="33"/>
      <c r="F89" s="33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15.75" customHeight="1">
      <c r="A90" s="52" t="s">
        <v>311</v>
      </c>
      <c r="B90" s="34">
        <v>37703.583333333336</v>
      </c>
      <c r="C90" s="34">
        <v>53074</v>
      </c>
      <c r="D90" s="34">
        <f t="shared" si="11"/>
        <v>90777.583333333343</v>
      </c>
      <c r="E90" s="33"/>
      <c r="F90" s="33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15.75" customHeight="1">
      <c r="A91" s="52" t="s">
        <v>312</v>
      </c>
      <c r="B91" s="34">
        <v>198321.33333333334</v>
      </c>
      <c r="C91" s="34">
        <v>138521</v>
      </c>
      <c r="D91" s="34">
        <f t="shared" si="11"/>
        <v>336842.33333333337</v>
      </c>
      <c r="E91" s="33"/>
      <c r="F91" s="33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15.75" customHeight="1">
      <c r="A92" s="52" t="s">
        <v>313</v>
      </c>
      <c r="B92" s="34">
        <v>13239.333333333334</v>
      </c>
      <c r="C92" s="34">
        <v>17238</v>
      </c>
      <c r="D92" s="34">
        <f t="shared" si="11"/>
        <v>30477.333333333336</v>
      </c>
      <c r="E92" s="33"/>
      <c r="F92" s="33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15.75" customHeight="1">
      <c r="A93" s="52" t="s">
        <v>314</v>
      </c>
      <c r="B93" s="34">
        <v>209323.58333333337</v>
      </c>
      <c r="C93" s="34">
        <v>112901</v>
      </c>
      <c r="D93" s="34">
        <f t="shared" si="11"/>
        <v>322224.58333333337</v>
      </c>
      <c r="E93" s="33"/>
      <c r="F93" s="33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15.75" customHeight="1">
      <c r="A94" s="52" t="s">
        <v>315</v>
      </c>
      <c r="B94" s="34">
        <v>557430.16666666674</v>
      </c>
      <c r="C94" s="34">
        <v>237750</v>
      </c>
      <c r="D94" s="34">
        <f t="shared" si="11"/>
        <v>795180.16666666674</v>
      </c>
      <c r="E94" s="33"/>
      <c r="F94" s="33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15.75" customHeight="1">
      <c r="A95" s="52" t="s">
        <v>316</v>
      </c>
      <c r="B95" s="34">
        <v>286385.58333333331</v>
      </c>
      <c r="C95" s="34">
        <v>104284</v>
      </c>
      <c r="D95" s="34">
        <f t="shared" si="11"/>
        <v>390669.58333333331</v>
      </c>
      <c r="E95" s="33"/>
      <c r="F95" s="33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15.75" customHeight="1">
      <c r="A96" s="52" t="s">
        <v>317</v>
      </c>
      <c r="B96" s="34">
        <v>1442403.5833333333</v>
      </c>
      <c r="C96" s="34">
        <v>901452</v>
      </c>
      <c r="D96" s="34">
        <f t="shared" si="11"/>
        <v>2343855.583333333</v>
      </c>
      <c r="E96" s="33"/>
      <c r="F96" s="33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15.75" customHeight="1">
      <c r="A97" s="52" t="s">
        <v>257</v>
      </c>
      <c r="B97" s="34">
        <v>1619773.9166666667</v>
      </c>
      <c r="C97" s="34">
        <v>80763</v>
      </c>
      <c r="D97" s="34">
        <f t="shared" si="11"/>
        <v>1700536.9166666667</v>
      </c>
      <c r="E97" s="33"/>
      <c r="F97" s="33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15.75" customHeight="1">
      <c r="A98" s="42" t="s">
        <v>258</v>
      </c>
      <c r="B98" s="43">
        <f t="shared" ref="B98:D98" si="12">SUM(B89:B97)</f>
        <v>4718946.166666667</v>
      </c>
      <c r="C98" s="43">
        <f t="shared" si="12"/>
        <v>1681659</v>
      </c>
      <c r="D98" s="43">
        <f t="shared" si="12"/>
        <v>6400605.166666667</v>
      </c>
      <c r="E98" s="33"/>
      <c r="F98" s="33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15.75" customHeight="1">
      <c r="A99" s="28"/>
      <c r="B99" s="46"/>
      <c r="C99" s="49"/>
      <c r="D99" s="50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15.75" customHeight="1">
      <c r="A100" s="28"/>
      <c r="B100" s="27"/>
      <c r="C100" s="38"/>
      <c r="D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15.75" customHeight="1">
      <c r="A101" s="29" t="s">
        <v>318</v>
      </c>
      <c r="B101" s="27"/>
      <c r="C101" s="27"/>
      <c r="D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15.75" customHeight="1">
      <c r="A102" s="29" t="s">
        <v>319</v>
      </c>
      <c r="B102" s="27"/>
      <c r="C102" s="27"/>
      <c r="D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15.75" customHeight="1">
      <c r="A103" s="30" t="s">
        <v>247</v>
      </c>
      <c r="B103" s="30" t="s">
        <v>248</v>
      </c>
      <c r="C103" s="30" t="s">
        <v>249</v>
      </c>
      <c r="D103" s="30" t="s">
        <v>250</v>
      </c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15.75" customHeight="1">
      <c r="A104" s="31">
        <v>2018</v>
      </c>
      <c r="B104" s="32">
        <v>29975520825.710999</v>
      </c>
      <c r="C104" s="32">
        <v>25841096188.730499</v>
      </c>
      <c r="D104" s="32">
        <f t="shared" ref="D104:D108" si="13">+B104+C104</f>
        <v>55816617014.441498</v>
      </c>
      <c r="E104" s="33"/>
      <c r="F104" s="33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15.75" customHeight="1">
      <c r="A105" s="31">
        <v>2019</v>
      </c>
      <c r="B105" s="34">
        <v>32135447397.625</v>
      </c>
      <c r="C105" s="34">
        <v>28039114649.832298</v>
      </c>
      <c r="D105" s="34">
        <f t="shared" si="13"/>
        <v>60174562047.457298</v>
      </c>
      <c r="E105" s="33"/>
      <c r="F105" s="33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15.75" customHeight="1">
      <c r="A106" s="31">
        <v>2020</v>
      </c>
      <c r="B106" s="34">
        <v>33935635659.619999</v>
      </c>
      <c r="C106" s="34">
        <v>28211222838</v>
      </c>
      <c r="D106" s="34">
        <f t="shared" si="13"/>
        <v>62146858497.619995</v>
      </c>
      <c r="E106" s="33"/>
      <c r="F106" s="33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15.75" customHeight="1">
      <c r="A107" s="31">
        <v>2021</v>
      </c>
      <c r="B107" s="34">
        <v>38375069482.639</v>
      </c>
      <c r="C107" s="34">
        <v>29982972097</v>
      </c>
      <c r="D107" s="34">
        <f t="shared" si="13"/>
        <v>68358041579.639</v>
      </c>
      <c r="E107" s="33"/>
      <c r="F107" s="33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15.75" customHeight="1">
      <c r="A108" s="35">
        <v>2022</v>
      </c>
      <c r="B108" s="36">
        <v>41407901706</v>
      </c>
      <c r="C108" s="36">
        <f>33602254941527/1000</f>
        <v>33602254941.527</v>
      </c>
      <c r="D108" s="36">
        <f t="shared" si="13"/>
        <v>75010156647.527008</v>
      </c>
      <c r="E108" s="33"/>
      <c r="F108" s="33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15.75" customHeight="1">
      <c r="A109" s="28"/>
      <c r="B109" s="46"/>
      <c r="C109" s="49"/>
      <c r="D109" s="50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15.75" customHeight="1">
      <c r="A110" s="28"/>
      <c r="B110" s="27"/>
      <c r="C110" s="55"/>
      <c r="D110" s="28"/>
      <c r="E110" s="33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15.75" customHeight="1">
      <c r="A111" s="29" t="s">
        <v>320</v>
      </c>
      <c r="B111" s="27"/>
      <c r="C111" s="27"/>
      <c r="D111" s="28"/>
      <c r="E111" s="28"/>
      <c r="F111" s="28"/>
      <c r="G111" s="28"/>
      <c r="H111" s="29" t="s">
        <v>321</v>
      </c>
      <c r="I111" s="28"/>
      <c r="J111" s="27"/>
      <c r="K111" s="27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15.75" customHeight="1">
      <c r="A112" s="48" t="s">
        <v>322</v>
      </c>
      <c r="B112" s="27"/>
      <c r="C112" s="27"/>
      <c r="D112" s="28"/>
      <c r="E112" s="28"/>
      <c r="F112" s="28"/>
      <c r="G112" s="28"/>
      <c r="H112" s="48" t="s">
        <v>323</v>
      </c>
      <c r="I112" s="28"/>
      <c r="J112" s="27"/>
      <c r="K112" s="27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15.75" customHeight="1">
      <c r="A113" s="56" t="s">
        <v>324</v>
      </c>
      <c r="B113" s="54" t="s">
        <v>325</v>
      </c>
      <c r="C113" s="54" t="s">
        <v>326</v>
      </c>
      <c r="D113" s="54" t="s">
        <v>327</v>
      </c>
      <c r="E113" s="54" t="s">
        <v>328</v>
      </c>
      <c r="F113" s="54" t="s">
        <v>329</v>
      </c>
      <c r="G113" s="28"/>
      <c r="H113" s="56" t="s">
        <v>324</v>
      </c>
      <c r="I113" s="54" t="s">
        <v>325</v>
      </c>
      <c r="J113" s="54" t="s">
        <v>326</v>
      </c>
      <c r="K113" s="54" t="s">
        <v>328</v>
      </c>
      <c r="L113" s="54" t="s">
        <v>329</v>
      </c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15.75" customHeight="1">
      <c r="A114" s="52" t="s">
        <v>297</v>
      </c>
      <c r="B114" s="32">
        <v>224737.49999999997</v>
      </c>
      <c r="C114" s="32">
        <v>301404.66666666669</v>
      </c>
      <c r="D114" s="32">
        <v>9</v>
      </c>
      <c r="E114" s="32">
        <v>17398.166666666668</v>
      </c>
      <c r="F114" s="32">
        <f t="shared" ref="F114:F123" si="14">SUM(B114:E114)</f>
        <v>543549.33333333326</v>
      </c>
      <c r="G114" s="57"/>
      <c r="H114" s="52" t="s">
        <v>297</v>
      </c>
      <c r="I114" s="32">
        <v>15474</v>
      </c>
      <c r="J114" s="32">
        <v>12320</v>
      </c>
      <c r="K114" s="28"/>
      <c r="L114" s="32">
        <f t="shared" ref="L114:L123" si="15">SUM(I114:K114)</f>
        <v>27794</v>
      </c>
      <c r="M114" s="57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15.75" customHeight="1">
      <c r="A115" s="52" t="s">
        <v>298</v>
      </c>
      <c r="B115" s="34">
        <v>1176076.2500000002</v>
      </c>
      <c r="C115" s="34">
        <v>1055183.25</v>
      </c>
      <c r="D115" s="34">
        <v>57.166666666666664</v>
      </c>
      <c r="E115" s="34">
        <v>31313.083333333332</v>
      </c>
      <c r="F115" s="34">
        <f t="shared" si="14"/>
        <v>2262629.75</v>
      </c>
      <c r="G115" s="57"/>
      <c r="H115" s="52" t="s">
        <v>298</v>
      </c>
      <c r="I115" s="34">
        <v>66764</v>
      </c>
      <c r="J115" s="34">
        <v>42134</v>
      </c>
      <c r="K115" s="28"/>
      <c r="L115" s="34">
        <f t="shared" si="15"/>
        <v>108898</v>
      </c>
      <c r="M115" s="57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15.75" customHeight="1">
      <c r="A116" s="52" t="s">
        <v>299</v>
      </c>
      <c r="B116" s="34">
        <v>644694.5</v>
      </c>
      <c r="C116" s="34">
        <v>423139.66666666669</v>
      </c>
      <c r="D116" s="34">
        <v>15.25</v>
      </c>
      <c r="E116" s="34">
        <v>4100.166666666667</v>
      </c>
      <c r="F116" s="34">
        <f t="shared" si="14"/>
        <v>1071949.5833333335</v>
      </c>
      <c r="G116" s="57"/>
      <c r="H116" s="52" t="s">
        <v>299</v>
      </c>
      <c r="I116" s="34">
        <v>116999</v>
      </c>
      <c r="J116" s="34">
        <v>74645</v>
      </c>
      <c r="K116" s="28"/>
      <c r="L116" s="34">
        <f t="shared" si="15"/>
        <v>191644</v>
      </c>
      <c r="M116" s="57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15.75" customHeight="1">
      <c r="A117" s="52" t="s">
        <v>300</v>
      </c>
      <c r="B117" s="34">
        <v>283648.33333333331</v>
      </c>
      <c r="C117" s="34">
        <v>171880.74999999997</v>
      </c>
      <c r="D117" s="34">
        <v>3.9166666666666665</v>
      </c>
      <c r="E117" s="34">
        <v>1181.4166666666667</v>
      </c>
      <c r="F117" s="34">
        <f t="shared" si="14"/>
        <v>456714.41666666663</v>
      </c>
      <c r="G117" s="57"/>
      <c r="H117" s="52" t="s">
        <v>300</v>
      </c>
      <c r="I117" s="34">
        <v>128913</v>
      </c>
      <c r="J117" s="34">
        <v>98393</v>
      </c>
      <c r="K117" s="28"/>
      <c r="L117" s="34">
        <f t="shared" si="15"/>
        <v>227306</v>
      </c>
      <c r="M117" s="57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15.75" customHeight="1">
      <c r="A118" s="52" t="s">
        <v>301</v>
      </c>
      <c r="B118" s="34">
        <v>124758.66666666667</v>
      </c>
      <c r="C118" s="34">
        <v>74544.5</v>
      </c>
      <c r="D118" s="34">
        <v>0.33333333333333331</v>
      </c>
      <c r="E118" s="34">
        <v>670.16666666666663</v>
      </c>
      <c r="F118" s="34">
        <f t="shared" si="14"/>
        <v>199973.66666666669</v>
      </c>
      <c r="G118" s="57"/>
      <c r="H118" s="52" t="s">
        <v>301</v>
      </c>
      <c r="I118" s="34">
        <v>113592</v>
      </c>
      <c r="J118" s="34">
        <v>89023</v>
      </c>
      <c r="K118" s="28"/>
      <c r="L118" s="34">
        <f t="shared" si="15"/>
        <v>202615</v>
      </c>
      <c r="M118" s="57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15.75" customHeight="1">
      <c r="A119" s="52" t="s">
        <v>302</v>
      </c>
      <c r="B119" s="34">
        <v>58066.333333333321</v>
      </c>
      <c r="C119" s="34">
        <v>33558.333333333336</v>
      </c>
      <c r="D119" s="34">
        <v>1</v>
      </c>
      <c r="E119" s="34">
        <v>347.58333333333331</v>
      </c>
      <c r="F119" s="34">
        <f t="shared" si="14"/>
        <v>91973.249999999985</v>
      </c>
      <c r="G119" s="57"/>
      <c r="H119" s="52" t="s">
        <v>302</v>
      </c>
      <c r="I119" s="34">
        <v>94562</v>
      </c>
      <c r="J119" s="34">
        <v>70729</v>
      </c>
      <c r="K119" s="28"/>
      <c r="L119" s="34">
        <f t="shared" si="15"/>
        <v>165291</v>
      </c>
      <c r="M119" s="57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15.75" customHeight="1">
      <c r="A120" s="52" t="s">
        <v>303</v>
      </c>
      <c r="B120" s="34">
        <v>26983.75</v>
      </c>
      <c r="C120" s="34">
        <v>14439.833333333334</v>
      </c>
      <c r="D120" s="34"/>
      <c r="E120" s="34">
        <v>169.83333333333334</v>
      </c>
      <c r="F120" s="34">
        <f t="shared" si="14"/>
        <v>41593.416666666672</v>
      </c>
      <c r="G120" s="57"/>
      <c r="H120" s="52" t="s">
        <v>303</v>
      </c>
      <c r="I120" s="34">
        <v>67376</v>
      </c>
      <c r="J120" s="34">
        <v>47692</v>
      </c>
      <c r="K120" s="28"/>
      <c r="L120" s="34">
        <f t="shared" si="15"/>
        <v>115068</v>
      </c>
      <c r="M120" s="57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15.75" customHeight="1">
      <c r="A121" s="52" t="s">
        <v>304</v>
      </c>
      <c r="B121" s="34">
        <v>19928</v>
      </c>
      <c r="C121" s="34">
        <v>8863.9999999999982</v>
      </c>
      <c r="D121" s="34"/>
      <c r="E121" s="34">
        <v>298.25</v>
      </c>
      <c r="F121" s="34">
        <f t="shared" si="14"/>
        <v>29090.25</v>
      </c>
      <c r="G121" s="57"/>
      <c r="H121" s="52" t="s">
        <v>304</v>
      </c>
      <c r="I121" s="34">
        <v>201070</v>
      </c>
      <c r="J121" s="34">
        <v>98149</v>
      </c>
      <c r="K121" s="28"/>
      <c r="L121" s="34">
        <f t="shared" si="15"/>
        <v>299219</v>
      </c>
      <c r="M121" s="57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15.75" customHeight="1">
      <c r="A122" s="52" t="s">
        <v>305</v>
      </c>
      <c r="B122" s="34">
        <v>14977.083333333334</v>
      </c>
      <c r="C122" s="34">
        <v>6134.166666666667</v>
      </c>
      <c r="D122" s="34"/>
      <c r="E122" s="34">
        <v>361.25</v>
      </c>
      <c r="F122" s="34">
        <f t="shared" si="14"/>
        <v>21472.5</v>
      </c>
      <c r="G122" s="57"/>
      <c r="H122" s="52" t="s">
        <v>305</v>
      </c>
      <c r="I122" s="34">
        <v>142865</v>
      </c>
      <c r="J122" s="34">
        <v>65018</v>
      </c>
      <c r="K122" s="28"/>
      <c r="L122" s="34">
        <f t="shared" si="15"/>
        <v>207883</v>
      </c>
      <c r="M122" s="57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15.75" customHeight="1">
      <c r="A123" s="52" t="s">
        <v>306</v>
      </c>
      <c r="B123" s="34">
        <v>0</v>
      </c>
      <c r="C123" s="34">
        <v>0</v>
      </c>
      <c r="D123" s="34">
        <v>0</v>
      </c>
      <c r="E123" s="34">
        <v>0</v>
      </c>
      <c r="F123" s="34">
        <f t="shared" si="14"/>
        <v>0</v>
      </c>
      <c r="G123" s="57"/>
      <c r="H123" s="52" t="s">
        <v>306</v>
      </c>
      <c r="I123" s="34">
        <v>86876</v>
      </c>
      <c r="J123" s="34">
        <v>49064</v>
      </c>
      <c r="K123" s="34">
        <v>1</v>
      </c>
      <c r="L123" s="34">
        <f t="shared" si="15"/>
        <v>135941</v>
      </c>
      <c r="M123" s="57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15.75" customHeight="1">
      <c r="A124" s="42" t="s">
        <v>258</v>
      </c>
      <c r="B124" s="43">
        <f t="shared" ref="B124:F124" si="16">SUM(B114:B123)</f>
        <v>2573870.416666667</v>
      </c>
      <c r="C124" s="43">
        <f t="shared" si="16"/>
        <v>2089149.1666666667</v>
      </c>
      <c r="D124" s="43">
        <f t="shared" si="16"/>
        <v>86.666666666666657</v>
      </c>
      <c r="E124" s="43">
        <f t="shared" si="16"/>
        <v>55839.916666666664</v>
      </c>
      <c r="F124" s="43">
        <f t="shared" si="16"/>
        <v>4718946.166666667</v>
      </c>
      <c r="G124" s="57"/>
      <c r="H124" s="42" t="s">
        <v>258</v>
      </c>
      <c r="I124" s="43">
        <f t="shared" ref="I124:L124" si="17">SUM(I114:I123)</f>
        <v>1034491</v>
      </c>
      <c r="J124" s="43">
        <f t="shared" si="17"/>
        <v>647167</v>
      </c>
      <c r="K124" s="43">
        <f t="shared" si="17"/>
        <v>1</v>
      </c>
      <c r="L124" s="43">
        <f t="shared" si="17"/>
        <v>1681659</v>
      </c>
      <c r="M124" s="57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15.75" customHeight="1">
      <c r="A125" s="28"/>
      <c r="B125" s="57"/>
      <c r="C125" s="57"/>
      <c r="D125" s="57"/>
      <c r="E125" s="57"/>
      <c r="F125" s="57"/>
      <c r="G125" s="28"/>
      <c r="H125" s="28"/>
      <c r="I125" s="58"/>
      <c r="J125" s="58"/>
      <c r="K125" s="28"/>
      <c r="L125" s="57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15.75" customHeight="1">
      <c r="A126" s="28"/>
      <c r="B126" s="27"/>
      <c r="C126" s="27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15.75" customHeight="1">
      <c r="A127" s="29" t="s">
        <v>330</v>
      </c>
      <c r="B127" s="27"/>
      <c r="C127" s="27"/>
      <c r="D127" s="28"/>
      <c r="E127" s="28"/>
      <c r="F127" s="28"/>
      <c r="G127" s="28"/>
      <c r="H127" s="29" t="s">
        <v>331</v>
      </c>
      <c r="I127" s="27"/>
      <c r="J127" s="27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15.75" customHeight="1">
      <c r="A128" s="48" t="s">
        <v>332</v>
      </c>
      <c r="B128" s="27"/>
      <c r="C128" s="27"/>
      <c r="D128" s="28"/>
      <c r="E128" s="28"/>
      <c r="F128" s="28"/>
      <c r="G128" s="28"/>
      <c r="H128" s="48" t="s">
        <v>333</v>
      </c>
      <c r="I128" s="27"/>
      <c r="J128" s="27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15.75" customHeight="1">
      <c r="A129" s="56" t="s">
        <v>334</v>
      </c>
      <c r="B129" s="54" t="s">
        <v>325</v>
      </c>
      <c r="C129" s="54" t="s">
        <v>326</v>
      </c>
      <c r="D129" s="54" t="s">
        <v>328</v>
      </c>
      <c r="E129" s="54" t="s">
        <v>329</v>
      </c>
      <c r="F129" s="27"/>
      <c r="G129" s="28"/>
      <c r="H129" s="56" t="s">
        <v>334</v>
      </c>
      <c r="I129" s="54" t="s">
        <v>325</v>
      </c>
      <c r="J129" s="54" t="s">
        <v>326</v>
      </c>
      <c r="K129" s="54" t="s">
        <v>328</v>
      </c>
      <c r="L129" s="54" t="s">
        <v>329</v>
      </c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15.75" customHeight="1">
      <c r="A130" s="39" t="s">
        <v>335</v>
      </c>
      <c r="B130" s="32">
        <v>1010685.93879988</v>
      </c>
      <c r="C130" s="32">
        <v>891981.21644959925</v>
      </c>
      <c r="D130" s="32">
        <v>973574.50057189853</v>
      </c>
      <c r="E130" s="32">
        <v>954487.42262913461</v>
      </c>
      <c r="F130" s="59"/>
      <c r="G130" s="58"/>
      <c r="H130" s="39" t="s">
        <v>335</v>
      </c>
      <c r="I130" s="32">
        <v>1854813</v>
      </c>
      <c r="J130" s="32">
        <v>1743079</v>
      </c>
      <c r="K130" s="32"/>
      <c r="L130" s="32">
        <v>1811579</v>
      </c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15.75" customHeight="1">
      <c r="A131" s="31" t="s">
        <v>336</v>
      </c>
      <c r="B131" s="34">
        <v>932025.73661225114</v>
      </c>
      <c r="C131" s="34">
        <v>811980.65768340463</v>
      </c>
      <c r="D131" s="34">
        <v>905719.48753465549</v>
      </c>
      <c r="E131" s="34">
        <v>888532.36826408829</v>
      </c>
      <c r="F131" s="59"/>
      <c r="G131" s="58"/>
      <c r="H131" s="31" t="s">
        <v>336</v>
      </c>
      <c r="I131" s="34">
        <v>1866291</v>
      </c>
      <c r="J131" s="34">
        <v>1756758</v>
      </c>
      <c r="K131" s="34"/>
      <c r="L131" s="34">
        <v>1823974</v>
      </c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15.75" customHeight="1">
      <c r="A132" s="31" t="s">
        <v>337</v>
      </c>
      <c r="B132" s="34">
        <v>760762.93377384462</v>
      </c>
      <c r="C132" s="34">
        <v>790519.8102149117</v>
      </c>
      <c r="D132" s="34">
        <v>885028.5167718482</v>
      </c>
      <c r="E132" s="34">
        <v>704669.98312327743</v>
      </c>
      <c r="F132" s="59"/>
      <c r="G132" s="58"/>
      <c r="H132" s="31" t="s">
        <v>337</v>
      </c>
      <c r="I132" s="34">
        <v>1321706</v>
      </c>
      <c r="J132" s="34">
        <v>1176084</v>
      </c>
      <c r="K132" s="34"/>
      <c r="L132" s="34">
        <v>1261470</v>
      </c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15.75" customHeight="1">
      <c r="A133" s="35" t="s">
        <v>338</v>
      </c>
      <c r="B133" s="36">
        <v>41.254736403663728</v>
      </c>
      <c r="C133" s="36">
        <v>39.381991301311899</v>
      </c>
      <c r="D133" s="36">
        <v>35</v>
      </c>
      <c r="E133" s="36">
        <v>39.49681366625353</v>
      </c>
      <c r="F133" s="60"/>
      <c r="G133" s="58"/>
      <c r="H133" s="35" t="s">
        <v>338</v>
      </c>
      <c r="I133" s="36">
        <v>42.8</v>
      </c>
      <c r="J133" s="36">
        <v>41.9</v>
      </c>
      <c r="K133" s="36"/>
      <c r="L133" s="36">
        <v>41</v>
      </c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15.75" customHeight="1">
      <c r="A134" s="28"/>
      <c r="B134" s="27"/>
      <c r="C134" s="27"/>
      <c r="D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15.75" customHeight="1">
      <c r="A135" s="28"/>
      <c r="B135" s="61"/>
      <c r="C135" s="27"/>
      <c r="D135" s="27"/>
      <c r="E135" s="27"/>
      <c r="F135" s="27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15.75" customHeight="1">
      <c r="A136" s="28"/>
      <c r="B136" s="62"/>
      <c r="C136" s="27"/>
      <c r="D136" s="27"/>
      <c r="E136" s="27"/>
      <c r="F136" s="27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15.75" customHeight="1">
      <c r="A137" s="28"/>
      <c r="B137" s="62"/>
      <c r="C137" s="27"/>
      <c r="D137" s="27"/>
      <c r="E137" s="27"/>
      <c r="F137" s="27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15.75" customHeight="1">
      <c r="A138" s="28"/>
      <c r="B138" s="62"/>
      <c r="C138" s="27"/>
      <c r="D138" s="27"/>
      <c r="E138" s="27"/>
      <c r="F138" s="27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15.75" customHeight="1">
      <c r="A139" s="28"/>
      <c r="B139" s="27"/>
      <c r="C139" s="27"/>
      <c r="D139" s="27"/>
      <c r="E139" s="27"/>
      <c r="F139" s="27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15.75" customHeight="1">
      <c r="A140" s="28"/>
      <c r="B140" s="27"/>
      <c r="C140" s="27"/>
      <c r="D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15.75" customHeight="1">
      <c r="A141" s="28"/>
      <c r="B141" s="27"/>
      <c r="C141" s="27"/>
      <c r="D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15.75" customHeight="1">
      <c r="A142" s="28"/>
      <c r="B142" s="27"/>
      <c r="C142" s="27"/>
      <c r="D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15.75" customHeight="1">
      <c r="A143" s="28"/>
      <c r="B143" s="27"/>
      <c r="C143" s="27"/>
      <c r="D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15.75" customHeight="1">
      <c r="A144" s="28"/>
      <c r="B144" s="27"/>
      <c r="C144" s="27"/>
      <c r="D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15.75" customHeight="1">
      <c r="A145" s="28"/>
      <c r="B145" s="27"/>
      <c r="C145" s="27"/>
      <c r="D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15.75" customHeight="1">
      <c r="A146" s="28"/>
      <c r="B146" s="27"/>
      <c r="C146" s="27"/>
      <c r="D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15.75" customHeight="1">
      <c r="A147" s="28"/>
      <c r="B147" s="27"/>
      <c r="C147" s="27"/>
      <c r="D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15.75" customHeight="1">
      <c r="A148" s="28"/>
      <c r="B148" s="27"/>
      <c r="C148" s="27"/>
      <c r="D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15.75" customHeight="1">
      <c r="A149" s="28"/>
      <c r="B149" s="27"/>
      <c r="C149" s="27"/>
      <c r="D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15.75" customHeight="1">
      <c r="A150" s="28"/>
      <c r="B150" s="27"/>
      <c r="C150" s="27"/>
      <c r="D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15.75" customHeight="1">
      <c r="A151" s="28"/>
      <c r="B151" s="27"/>
      <c r="C151" s="27"/>
      <c r="D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15.75" customHeight="1">
      <c r="A152" s="28"/>
      <c r="B152" s="27"/>
      <c r="C152" s="27"/>
      <c r="D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15.75" customHeight="1">
      <c r="A153" s="28"/>
      <c r="B153" s="27"/>
      <c r="C153" s="27"/>
      <c r="D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15.75" customHeight="1">
      <c r="A154" s="28"/>
      <c r="B154" s="27"/>
      <c r="C154" s="27"/>
      <c r="D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15.75" customHeight="1">
      <c r="A155" s="28"/>
      <c r="B155" s="27"/>
      <c r="C155" s="27"/>
      <c r="D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15.75" customHeight="1">
      <c r="A156" s="28"/>
      <c r="B156" s="27"/>
      <c r="C156" s="27"/>
      <c r="D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15.75" customHeight="1">
      <c r="A157" s="28"/>
      <c r="B157" s="27"/>
      <c r="C157" s="27"/>
      <c r="D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15.75" customHeight="1">
      <c r="A158" s="28"/>
      <c r="B158" s="27"/>
      <c r="C158" s="27"/>
      <c r="D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15.75" customHeight="1">
      <c r="A159" s="28"/>
      <c r="B159" s="27"/>
      <c r="C159" s="27"/>
      <c r="D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15.75" customHeight="1">
      <c r="A160" s="28"/>
      <c r="B160" s="27"/>
      <c r="C160" s="27"/>
      <c r="D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15.75" customHeight="1">
      <c r="A161" s="28"/>
      <c r="B161" s="27"/>
      <c r="C161" s="27"/>
      <c r="D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15.75" customHeight="1">
      <c r="A162" s="28"/>
      <c r="B162" s="27"/>
      <c r="C162" s="27"/>
      <c r="D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15.75" customHeight="1">
      <c r="A163" s="28"/>
      <c r="B163" s="27"/>
      <c r="C163" s="27"/>
      <c r="D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15.75" customHeight="1">
      <c r="A164" s="28"/>
      <c r="B164" s="27"/>
      <c r="C164" s="27"/>
      <c r="D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15.75" customHeight="1">
      <c r="A165" s="28"/>
      <c r="B165" s="27"/>
      <c r="C165" s="27"/>
      <c r="D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15.75" customHeight="1">
      <c r="A166" s="28"/>
      <c r="B166" s="27"/>
      <c r="C166" s="27"/>
      <c r="D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15.75" customHeight="1">
      <c r="A167" s="28"/>
      <c r="B167" s="27"/>
      <c r="C167" s="27"/>
      <c r="D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15.75" customHeight="1">
      <c r="A168" s="28"/>
      <c r="B168" s="27"/>
      <c r="C168" s="27"/>
      <c r="D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15.75" customHeight="1">
      <c r="A169" s="28"/>
      <c r="B169" s="27"/>
      <c r="C169" s="27"/>
      <c r="D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15.75" customHeight="1">
      <c r="A170" s="28"/>
      <c r="B170" s="27"/>
      <c r="C170" s="27"/>
      <c r="D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15.75" customHeight="1">
      <c r="A171" s="28"/>
      <c r="B171" s="27"/>
      <c r="C171" s="27"/>
      <c r="D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15.75" customHeight="1">
      <c r="A172" s="28"/>
      <c r="B172" s="27"/>
      <c r="C172" s="27"/>
      <c r="D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15.75" customHeight="1">
      <c r="A173" s="28"/>
      <c r="B173" s="27"/>
      <c r="C173" s="27"/>
      <c r="D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15.75" customHeight="1">
      <c r="A174" s="28"/>
      <c r="B174" s="27"/>
      <c r="C174" s="27"/>
      <c r="D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15.75" customHeight="1">
      <c r="A175" s="28"/>
      <c r="B175" s="27"/>
      <c r="C175" s="27"/>
      <c r="D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15.75" customHeight="1">
      <c r="A176" s="28"/>
      <c r="B176" s="27"/>
      <c r="C176" s="27"/>
      <c r="D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15.75" customHeight="1">
      <c r="A177" s="28"/>
      <c r="B177" s="27"/>
      <c r="C177" s="27"/>
      <c r="D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15.75" customHeight="1">
      <c r="A178" s="28"/>
      <c r="B178" s="27"/>
      <c r="C178" s="27"/>
      <c r="D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15.75" customHeight="1">
      <c r="A179" s="28"/>
      <c r="B179" s="27"/>
      <c r="C179" s="27"/>
      <c r="D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15.75" customHeight="1">
      <c r="A180" s="28"/>
      <c r="B180" s="27"/>
      <c r="C180" s="27"/>
      <c r="D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15.75" customHeight="1">
      <c r="A181" s="28"/>
      <c r="B181" s="27"/>
      <c r="C181" s="27"/>
      <c r="D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15.75" customHeight="1">
      <c r="A182" s="28"/>
      <c r="B182" s="27"/>
      <c r="C182" s="27"/>
      <c r="D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15.75" customHeight="1">
      <c r="A183" s="28"/>
      <c r="B183" s="27"/>
      <c r="C183" s="27"/>
      <c r="D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15.75" customHeight="1">
      <c r="A184" s="28"/>
      <c r="B184" s="27"/>
      <c r="C184" s="27"/>
      <c r="D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15.75" customHeight="1">
      <c r="A185" s="28"/>
      <c r="B185" s="27"/>
      <c r="C185" s="27"/>
      <c r="D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15.75" customHeight="1">
      <c r="A186" s="28"/>
      <c r="B186" s="27"/>
      <c r="C186" s="27"/>
      <c r="D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15.75" customHeight="1">
      <c r="A187" s="28"/>
      <c r="B187" s="27"/>
      <c r="C187" s="27"/>
      <c r="D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15.75" customHeight="1">
      <c r="A188" s="28"/>
      <c r="B188" s="27"/>
      <c r="C188" s="27"/>
      <c r="D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15.75" customHeight="1">
      <c r="A189" s="28"/>
      <c r="B189" s="27"/>
      <c r="C189" s="27"/>
      <c r="D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15.75" customHeight="1">
      <c r="A190" s="28"/>
      <c r="B190" s="27"/>
      <c r="C190" s="27"/>
      <c r="D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15.75" customHeight="1">
      <c r="A191" s="28"/>
      <c r="B191" s="27"/>
      <c r="C191" s="27"/>
      <c r="D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15.75" customHeight="1">
      <c r="A192" s="28"/>
      <c r="B192" s="27"/>
      <c r="C192" s="27"/>
      <c r="D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15.75" customHeight="1">
      <c r="A193" s="28"/>
      <c r="B193" s="27"/>
      <c r="C193" s="27"/>
      <c r="D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15.75" customHeight="1">
      <c r="A194" s="28"/>
      <c r="B194" s="27"/>
      <c r="C194" s="27"/>
      <c r="D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15.75" customHeight="1">
      <c r="A195" s="28"/>
      <c r="B195" s="27"/>
      <c r="C195" s="27"/>
      <c r="D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15.75" customHeight="1">
      <c r="A196" s="28"/>
      <c r="B196" s="27"/>
      <c r="C196" s="27"/>
      <c r="D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15.75" customHeight="1">
      <c r="A197" s="28"/>
      <c r="B197" s="27"/>
      <c r="C197" s="27"/>
      <c r="D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15.75" customHeight="1">
      <c r="A198" s="28"/>
      <c r="B198" s="27"/>
      <c r="C198" s="27"/>
      <c r="D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15.75" customHeight="1">
      <c r="A199" s="28"/>
      <c r="B199" s="27"/>
      <c r="C199" s="27"/>
      <c r="D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15.75" customHeight="1">
      <c r="A200" s="28"/>
      <c r="B200" s="27"/>
      <c r="C200" s="27"/>
      <c r="D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15.75" customHeight="1">
      <c r="A201" s="28"/>
      <c r="B201" s="27"/>
      <c r="C201" s="27"/>
      <c r="D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15.75" customHeight="1">
      <c r="A202" s="28"/>
      <c r="B202" s="27"/>
      <c r="C202" s="27"/>
      <c r="D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15.75" customHeight="1">
      <c r="A203" s="28"/>
      <c r="B203" s="27"/>
      <c r="C203" s="27"/>
      <c r="D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15.75" customHeight="1">
      <c r="A204" s="28"/>
      <c r="B204" s="27"/>
      <c r="C204" s="27"/>
      <c r="D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15.75" customHeight="1">
      <c r="A205" s="28"/>
      <c r="B205" s="27"/>
      <c r="C205" s="27"/>
      <c r="D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15.75" customHeight="1">
      <c r="A206" s="28"/>
      <c r="B206" s="27"/>
      <c r="C206" s="27"/>
      <c r="D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15.75" customHeight="1">
      <c r="A207" s="28"/>
      <c r="B207" s="27"/>
      <c r="C207" s="27"/>
      <c r="D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15.75" customHeight="1">
      <c r="A208" s="28"/>
      <c r="B208" s="27"/>
      <c r="C208" s="27"/>
      <c r="D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15.75" customHeight="1">
      <c r="A209" s="28"/>
      <c r="B209" s="27"/>
      <c r="C209" s="27"/>
      <c r="D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15.75" customHeight="1">
      <c r="A210" s="28"/>
      <c r="B210" s="27"/>
      <c r="C210" s="27"/>
      <c r="D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15.75" customHeight="1">
      <c r="A211" s="28"/>
      <c r="B211" s="27"/>
      <c r="C211" s="27"/>
      <c r="D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15.75" customHeight="1">
      <c r="A212" s="28"/>
      <c r="B212" s="27"/>
      <c r="C212" s="27"/>
      <c r="D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15.75" customHeight="1">
      <c r="A213" s="28"/>
      <c r="B213" s="27"/>
      <c r="C213" s="27"/>
      <c r="D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15.75" customHeight="1">
      <c r="A214" s="28"/>
      <c r="B214" s="27"/>
      <c r="C214" s="27"/>
      <c r="D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15.75" customHeight="1">
      <c r="A215" s="28"/>
      <c r="B215" s="27"/>
      <c r="C215" s="27"/>
      <c r="D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15.75" customHeight="1">
      <c r="A216" s="28"/>
      <c r="B216" s="27"/>
      <c r="C216" s="27"/>
      <c r="D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15.75" customHeight="1">
      <c r="A217" s="28"/>
      <c r="B217" s="27"/>
      <c r="C217" s="27"/>
      <c r="D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15.75" customHeight="1">
      <c r="A218" s="28"/>
      <c r="B218" s="27"/>
      <c r="C218" s="27"/>
      <c r="D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15.75" customHeight="1">
      <c r="A219" s="28"/>
      <c r="B219" s="27"/>
      <c r="C219" s="27"/>
      <c r="D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15.75" customHeight="1">
      <c r="A220" s="28"/>
      <c r="B220" s="27"/>
      <c r="C220" s="27"/>
      <c r="D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15.75" customHeight="1">
      <c r="A221" s="28"/>
      <c r="B221" s="27"/>
      <c r="C221" s="27"/>
      <c r="D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15.75" customHeight="1">
      <c r="A222" s="28"/>
      <c r="B222" s="27"/>
      <c r="C222" s="27"/>
      <c r="D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15.75" customHeight="1">
      <c r="A223" s="28"/>
      <c r="B223" s="27"/>
      <c r="C223" s="27"/>
      <c r="D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15.75" customHeight="1">
      <c r="A224" s="28"/>
      <c r="B224" s="27"/>
      <c r="C224" s="27"/>
      <c r="D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15.75" customHeight="1">
      <c r="A225" s="28"/>
      <c r="B225" s="27"/>
      <c r="C225" s="27"/>
      <c r="D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15.75" customHeight="1">
      <c r="A226" s="28"/>
      <c r="B226" s="27"/>
      <c r="C226" s="27"/>
      <c r="D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15.75" customHeight="1">
      <c r="A227" s="28"/>
      <c r="B227" s="27"/>
      <c r="C227" s="27"/>
      <c r="D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15.75" customHeight="1">
      <c r="A228" s="28"/>
      <c r="B228" s="27"/>
      <c r="C228" s="27"/>
      <c r="D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15.75" customHeight="1">
      <c r="A229" s="28"/>
      <c r="B229" s="27"/>
      <c r="C229" s="27"/>
      <c r="D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15.75" customHeight="1">
      <c r="A230" s="28"/>
      <c r="B230" s="27"/>
      <c r="C230" s="27"/>
      <c r="D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15.75" customHeight="1">
      <c r="A231" s="28"/>
      <c r="B231" s="27"/>
      <c r="C231" s="27"/>
      <c r="D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15.75" customHeight="1">
      <c r="A232" s="28"/>
      <c r="B232" s="27"/>
      <c r="C232" s="27"/>
      <c r="D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15.75" customHeight="1">
      <c r="A233" s="28"/>
      <c r="B233" s="27"/>
      <c r="C233" s="27"/>
      <c r="D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15.75" customHeight="1">
      <c r="A234" s="28"/>
      <c r="B234" s="27"/>
      <c r="C234" s="27"/>
      <c r="D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15.75" customHeight="1">
      <c r="A235" s="28"/>
      <c r="B235" s="27"/>
      <c r="C235" s="27"/>
      <c r="D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15.75" customHeight="1">
      <c r="A236" s="28"/>
      <c r="B236" s="27"/>
      <c r="C236" s="27"/>
      <c r="D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15.75" customHeight="1">
      <c r="A237" s="28"/>
      <c r="B237" s="27"/>
      <c r="C237" s="27"/>
      <c r="D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15.75" customHeight="1">
      <c r="A238" s="28"/>
      <c r="B238" s="27"/>
      <c r="C238" s="27"/>
      <c r="D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15.75" customHeight="1">
      <c r="A239" s="28"/>
      <c r="B239" s="27"/>
      <c r="C239" s="27"/>
      <c r="D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15.75" customHeight="1">
      <c r="A240" s="28"/>
      <c r="B240" s="27"/>
      <c r="C240" s="27"/>
      <c r="D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15.75" customHeight="1">
      <c r="A241" s="28"/>
      <c r="B241" s="27"/>
      <c r="C241" s="27"/>
      <c r="D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15.75" customHeight="1">
      <c r="A242" s="28"/>
      <c r="B242" s="27"/>
      <c r="C242" s="27"/>
      <c r="D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15.75" customHeight="1">
      <c r="A243" s="28"/>
      <c r="B243" s="27"/>
      <c r="C243" s="27"/>
      <c r="D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15.75" customHeight="1">
      <c r="A244" s="28"/>
      <c r="B244" s="27"/>
      <c r="C244" s="27"/>
      <c r="D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15.75" customHeight="1">
      <c r="A245" s="28"/>
      <c r="B245" s="27"/>
      <c r="C245" s="27"/>
      <c r="D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15.75" customHeight="1">
      <c r="A246" s="28"/>
      <c r="B246" s="27"/>
      <c r="C246" s="27"/>
      <c r="D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15.75" customHeight="1">
      <c r="A247" s="28"/>
      <c r="B247" s="27"/>
      <c r="C247" s="27"/>
      <c r="D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15.75" customHeight="1">
      <c r="A248" s="28"/>
      <c r="B248" s="27"/>
      <c r="C248" s="27"/>
      <c r="D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15.75" customHeight="1">
      <c r="A249" s="28"/>
      <c r="B249" s="27"/>
      <c r="C249" s="27"/>
      <c r="D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15.75" customHeight="1">
      <c r="A250" s="28"/>
      <c r="B250" s="27"/>
      <c r="C250" s="27"/>
      <c r="D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15.75" customHeight="1">
      <c r="A251" s="28"/>
      <c r="B251" s="27"/>
      <c r="C251" s="27"/>
      <c r="D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15.75" customHeight="1">
      <c r="A252" s="28"/>
      <c r="B252" s="27"/>
      <c r="C252" s="27"/>
      <c r="D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15.75" customHeight="1">
      <c r="A253" s="28"/>
      <c r="B253" s="27"/>
      <c r="C253" s="27"/>
      <c r="D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15.75" customHeight="1">
      <c r="A254" s="28"/>
      <c r="B254" s="27"/>
      <c r="C254" s="27"/>
      <c r="D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15.75" customHeight="1">
      <c r="A255" s="28"/>
      <c r="B255" s="27"/>
      <c r="C255" s="27"/>
      <c r="D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15.75" customHeight="1">
      <c r="A256" s="28"/>
      <c r="B256" s="27"/>
      <c r="C256" s="27"/>
      <c r="D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15.75" customHeight="1">
      <c r="A257" s="28"/>
      <c r="B257" s="27"/>
      <c r="C257" s="27"/>
      <c r="D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15.75" customHeight="1">
      <c r="A258" s="28"/>
      <c r="B258" s="27"/>
      <c r="C258" s="27"/>
      <c r="D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15.75" customHeight="1">
      <c r="A259" s="28"/>
      <c r="B259" s="27"/>
      <c r="C259" s="27"/>
      <c r="D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15.75" customHeight="1">
      <c r="A260" s="28"/>
      <c r="B260" s="27"/>
      <c r="C260" s="27"/>
      <c r="D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15.75" customHeight="1">
      <c r="A261" s="28"/>
      <c r="B261" s="27"/>
      <c r="C261" s="27"/>
      <c r="D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15.75" customHeight="1">
      <c r="A262" s="28"/>
      <c r="B262" s="27"/>
      <c r="C262" s="27"/>
      <c r="D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15.75" customHeight="1">
      <c r="A263" s="28"/>
      <c r="B263" s="27"/>
      <c r="C263" s="27"/>
      <c r="D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15.75" customHeight="1">
      <c r="A264" s="28"/>
      <c r="B264" s="27"/>
      <c r="C264" s="27"/>
      <c r="D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15.75" customHeight="1">
      <c r="A265" s="28"/>
      <c r="B265" s="27"/>
      <c r="C265" s="27"/>
      <c r="D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15.75" customHeight="1">
      <c r="A266" s="28"/>
      <c r="B266" s="27"/>
      <c r="C266" s="27"/>
      <c r="D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15.75" customHeight="1">
      <c r="A267" s="28"/>
      <c r="B267" s="27"/>
      <c r="C267" s="27"/>
      <c r="D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15.75" customHeight="1">
      <c r="A268" s="28"/>
      <c r="B268" s="27"/>
      <c r="C268" s="27"/>
      <c r="D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15.75" customHeight="1">
      <c r="A269" s="28"/>
      <c r="B269" s="27"/>
      <c r="C269" s="27"/>
      <c r="D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15.75" customHeight="1">
      <c r="A270" s="28"/>
      <c r="B270" s="27"/>
      <c r="C270" s="27"/>
      <c r="D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15.75" customHeight="1">
      <c r="A271" s="28"/>
      <c r="B271" s="27"/>
      <c r="C271" s="27"/>
      <c r="D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15.75" customHeight="1">
      <c r="A272" s="28"/>
      <c r="B272" s="27"/>
      <c r="C272" s="27"/>
      <c r="D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15.75" customHeight="1">
      <c r="A273" s="28"/>
      <c r="B273" s="27"/>
      <c r="C273" s="27"/>
      <c r="D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15.75" customHeight="1">
      <c r="A274" s="28"/>
      <c r="B274" s="27"/>
      <c r="C274" s="27"/>
      <c r="D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15.75" customHeight="1">
      <c r="A275" s="28"/>
      <c r="B275" s="27"/>
      <c r="C275" s="27"/>
      <c r="D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15.75" customHeight="1">
      <c r="A276" s="28"/>
      <c r="B276" s="27"/>
      <c r="C276" s="27"/>
      <c r="D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15.75" customHeight="1">
      <c r="A277" s="28"/>
      <c r="B277" s="27"/>
      <c r="C277" s="27"/>
      <c r="D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15.75" customHeight="1">
      <c r="A278" s="28"/>
      <c r="B278" s="27"/>
      <c r="C278" s="27"/>
      <c r="D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15.75" customHeight="1">
      <c r="A279" s="28"/>
      <c r="B279" s="27"/>
      <c r="C279" s="27"/>
      <c r="D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15.75" customHeight="1">
      <c r="A280" s="28"/>
      <c r="B280" s="27"/>
      <c r="C280" s="27"/>
      <c r="D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15.75" customHeight="1">
      <c r="A281" s="28"/>
      <c r="B281" s="27"/>
      <c r="C281" s="27"/>
      <c r="D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15.75" customHeight="1">
      <c r="A282" s="28"/>
      <c r="B282" s="27"/>
      <c r="C282" s="27"/>
      <c r="D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15.75" customHeight="1">
      <c r="A283" s="28"/>
      <c r="B283" s="27"/>
      <c r="C283" s="27"/>
      <c r="D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15.75" customHeight="1">
      <c r="A284" s="28"/>
      <c r="B284" s="27"/>
      <c r="C284" s="27"/>
      <c r="D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15.75" customHeight="1">
      <c r="A285" s="28"/>
      <c r="B285" s="27"/>
      <c r="C285" s="27"/>
      <c r="D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15.75" customHeight="1">
      <c r="A286" s="28"/>
      <c r="B286" s="27"/>
      <c r="C286" s="27"/>
      <c r="D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15.75" customHeight="1">
      <c r="A287" s="28"/>
      <c r="B287" s="27"/>
      <c r="C287" s="27"/>
      <c r="D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15.75" customHeight="1">
      <c r="A288" s="28"/>
      <c r="B288" s="27"/>
      <c r="C288" s="27"/>
      <c r="D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15.75" customHeight="1">
      <c r="A289" s="28"/>
      <c r="B289" s="27"/>
      <c r="C289" s="27"/>
      <c r="D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15.75" customHeight="1">
      <c r="A290" s="28"/>
      <c r="B290" s="27"/>
      <c r="C290" s="27"/>
      <c r="D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15.75" customHeight="1">
      <c r="A291" s="28"/>
      <c r="B291" s="27"/>
      <c r="C291" s="27"/>
      <c r="D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15.75" customHeight="1">
      <c r="A292" s="28"/>
      <c r="B292" s="27"/>
      <c r="C292" s="27"/>
      <c r="D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15.75" customHeight="1">
      <c r="A293" s="28"/>
      <c r="B293" s="27"/>
      <c r="C293" s="27"/>
      <c r="D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15.75" customHeight="1">
      <c r="A294" s="28"/>
      <c r="B294" s="27"/>
      <c r="C294" s="27"/>
      <c r="D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15.75" customHeight="1">
      <c r="A295" s="28"/>
      <c r="B295" s="27"/>
      <c r="C295" s="27"/>
      <c r="D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15.75" customHeight="1">
      <c r="A296" s="28"/>
      <c r="B296" s="27"/>
      <c r="C296" s="27"/>
      <c r="D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15.75" customHeight="1">
      <c r="A297" s="28"/>
      <c r="B297" s="27"/>
      <c r="C297" s="27"/>
      <c r="D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15.75" customHeight="1">
      <c r="A298" s="28"/>
      <c r="B298" s="27"/>
      <c r="C298" s="27"/>
      <c r="D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15.75" customHeight="1">
      <c r="A299" s="28"/>
      <c r="B299" s="27"/>
      <c r="C299" s="27"/>
      <c r="D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15.75" customHeight="1">
      <c r="A300" s="28"/>
      <c r="B300" s="27"/>
      <c r="C300" s="27"/>
      <c r="D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15.75" customHeight="1">
      <c r="A301" s="28"/>
      <c r="B301" s="27"/>
      <c r="C301" s="27"/>
      <c r="D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15.75" customHeight="1">
      <c r="A302" s="28"/>
      <c r="B302" s="27"/>
      <c r="C302" s="27"/>
      <c r="D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15.75" customHeight="1">
      <c r="A303" s="28"/>
      <c r="B303" s="27"/>
      <c r="C303" s="27"/>
      <c r="D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15.75" customHeight="1">
      <c r="A304" s="28"/>
      <c r="B304" s="27"/>
      <c r="C304" s="27"/>
      <c r="D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15.75" customHeight="1">
      <c r="A305" s="28"/>
      <c r="B305" s="27"/>
      <c r="C305" s="27"/>
      <c r="D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15.75" customHeight="1">
      <c r="A306" s="28"/>
      <c r="B306" s="27"/>
      <c r="C306" s="27"/>
      <c r="D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15.75" customHeight="1">
      <c r="A307" s="28"/>
      <c r="B307" s="27"/>
      <c r="C307" s="27"/>
      <c r="D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15.75" customHeight="1">
      <c r="A308" s="28"/>
      <c r="B308" s="27"/>
      <c r="C308" s="27"/>
      <c r="D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15.75" customHeight="1">
      <c r="A309" s="28"/>
      <c r="B309" s="27"/>
      <c r="C309" s="27"/>
      <c r="D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15.75" customHeight="1">
      <c r="A310" s="28"/>
      <c r="B310" s="27"/>
      <c r="C310" s="27"/>
      <c r="D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15.75" customHeight="1">
      <c r="A311" s="28"/>
      <c r="B311" s="27"/>
      <c r="C311" s="27"/>
      <c r="D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15.75" customHeight="1">
      <c r="A312" s="28"/>
      <c r="B312" s="27"/>
      <c r="C312" s="27"/>
      <c r="D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15.75" customHeight="1">
      <c r="A313" s="28"/>
      <c r="B313" s="27"/>
      <c r="C313" s="27"/>
      <c r="D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15.75" customHeight="1">
      <c r="A314" s="28"/>
      <c r="B314" s="27"/>
      <c r="C314" s="27"/>
      <c r="D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15.75" customHeight="1">
      <c r="A315" s="28"/>
      <c r="B315" s="27"/>
      <c r="C315" s="27"/>
      <c r="D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15.75" customHeight="1">
      <c r="A316" s="28"/>
      <c r="B316" s="27"/>
      <c r="C316" s="27"/>
      <c r="D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15.75" customHeight="1">
      <c r="A317" s="28"/>
      <c r="B317" s="27"/>
      <c r="C317" s="27"/>
      <c r="D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15.75" customHeight="1">
      <c r="A318" s="28"/>
      <c r="B318" s="27"/>
      <c r="C318" s="27"/>
      <c r="D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15.75" customHeight="1">
      <c r="A319" s="28"/>
      <c r="B319" s="27"/>
      <c r="C319" s="27"/>
      <c r="D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15.75" customHeight="1">
      <c r="A320" s="28"/>
      <c r="B320" s="27"/>
      <c r="C320" s="27"/>
      <c r="D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15.75" customHeight="1">
      <c r="A321" s="28"/>
      <c r="B321" s="27"/>
      <c r="C321" s="27"/>
      <c r="D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15.75" customHeight="1">
      <c r="A322" s="28"/>
      <c r="B322" s="27"/>
      <c r="C322" s="27"/>
      <c r="D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15.75" customHeight="1">
      <c r="A323" s="28"/>
      <c r="B323" s="27"/>
      <c r="C323" s="27"/>
      <c r="D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15.75" customHeight="1">
      <c r="A324" s="28"/>
      <c r="B324" s="27"/>
      <c r="C324" s="27"/>
      <c r="D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15.75" customHeight="1">
      <c r="A325" s="28"/>
      <c r="B325" s="27"/>
      <c r="C325" s="27"/>
      <c r="D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15.75" customHeight="1">
      <c r="A326" s="28"/>
      <c r="B326" s="27"/>
      <c r="C326" s="27"/>
      <c r="D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15.75" customHeight="1">
      <c r="A327" s="28"/>
      <c r="B327" s="27"/>
      <c r="C327" s="27"/>
      <c r="D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15.75" customHeight="1">
      <c r="A328" s="28"/>
      <c r="B328" s="27"/>
      <c r="C328" s="27"/>
      <c r="D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15.75" customHeight="1">
      <c r="A329" s="28"/>
      <c r="B329" s="27"/>
      <c r="C329" s="27"/>
      <c r="D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15.75" customHeight="1">
      <c r="A330" s="28"/>
      <c r="B330" s="27"/>
      <c r="C330" s="27"/>
      <c r="D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15.75" customHeight="1">
      <c r="A331" s="28"/>
      <c r="B331" s="27"/>
      <c r="C331" s="27"/>
      <c r="D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15.75" customHeight="1">
      <c r="A332" s="28"/>
      <c r="B332" s="27"/>
      <c r="C332" s="27"/>
      <c r="D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15.75" customHeight="1">
      <c r="A333" s="28"/>
      <c r="B333" s="27"/>
      <c r="C333" s="27"/>
      <c r="D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15.75" customHeight="1">
      <c r="A334" s="28"/>
      <c r="B334" s="27"/>
      <c r="C334" s="27"/>
      <c r="D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15.75" customHeight="1">
      <c r="A335" s="28"/>
      <c r="B335" s="27"/>
      <c r="C335" s="27"/>
      <c r="D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15.75" customHeight="1">
      <c r="A336" s="28"/>
      <c r="B336" s="27"/>
      <c r="C336" s="27"/>
      <c r="D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15.75" customHeight="1">
      <c r="A337" s="28"/>
      <c r="B337" s="27"/>
      <c r="C337" s="27"/>
      <c r="D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15.75" customHeight="1">
      <c r="A338" s="28"/>
      <c r="B338" s="27"/>
      <c r="C338" s="27"/>
      <c r="D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15.75" customHeight="1">
      <c r="A339" s="28"/>
      <c r="B339" s="27"/>
      <c r="C339" s="27"/>
      <c r="D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15.75" customHeight="1">
      <c r="A340" s="28"/>
      <c r="B340" s="27"/>
      <c r="C340" s="27"/>
      <c r="D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15.75" customHeight="1">
      <c r="A341" s="28"/>
      <c r="B341" s="27"/>
      <c r="C341" s="27"/>
      <c r="D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15.75" customHeight="1">
      <c r="A342" s="28"/>
      <c r="B342" s="27"/>
      <c r="C342" s="27"/>
      <c r="D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15.75" customHeight="1">
      <c r="A343" s="28"/>
      <c r="B343" s="27"/>
      <c r="C343" s="27"/>
      <c r="D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15.75" customHeight="1">
      <c r="A344" s="28"/>
      <c r="B344" s="27"/>
      <c r="C344" s="27"/>
      <c r="D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15.75" customHeight="1">
      <c r="A345" s="28"/>
      <c r="B345" s="27"/>
      <c r="C345" s="27"/>
      <c r="D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15.75" customHeight="1">
      <c r="A346" s="28"/>
      <c r="B346" s="27"/>
      <c r="C346" s="27"/>
      <c r="D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15.75" customHeight="1">
      <c r="A347" s="28"/>
      <c r="B347" s="27"/>
      <c r="C347" s="27"/>
      <c r="D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15.75" customHeight="1">
      <c r="A348" s="28"/>
      <c r="B348" s="27"/>
      <c r="C348" s="27"/>
      <c r="D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15.75" customHeight="1">
      <c r="A349" s="28"/>
      <c r="B349" s="27"/>
      <c r="C349" s="27"/>
      <c r="D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15.75" customHeight="1">
      <c r="A350" s="28"/>
      <c r="B350" s="27"/>
      <c r="C350" s="27"/>
      <c r="D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15.75" customHeight="1">
      <c r="A351" s="28"/>
      <c r="B351" s="27"/>
      <c r="C351" s="27"/>
      <c r="D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15.75" customHeight="1">
      <c r="A352" s="28"/>
      <c r="B352" s="27"/>
      <c r="C352" s="27"/>
      <c r="D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15.75" customHeight="1">
      <c r="A353" s="28"/>
      <c r="B353" s="27"/>
      <c r="C353" s="27"/>
      <c r="D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15.75" customHeight="1">
      <c r="A354" s="28"/>
      <c r="B354" s="27"/>
      <c r="C354" s="27"/>
      <c r="D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15.75" customHeight="1">
      <c r="A355" s="28"/>
      <c r="B355" s="27"/>
      <c r="C355" s="27"/>
      <c r="D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15.75" customHeight="1">
      <c r="A356" s="28"/>
      <c r="B356" s="27"/>
      <c r="C356" s="27"/>
      <c r="D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15.75" customHeight="1">
      <c r="A357" s="28"/>
      <c r="B357" s="27"/>
      <c r="C357" s="27"/>
      <c r="D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15.75" customHeight="1">
      <c r="A358" s="28"/>
      <c r="B358" s="27"/>
      <c r="C358" s="27"/>
      <c r="D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15.75" customHeight="1">
      <c r="A359" s="28"/>
      <c r="B359" s="27"/>
      <c r="C359" s="27"/>
      <c r="D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15.75" customHeight="1">
      <c r="A360" s="28"/>
      <c r="B360" s="27"/>
      <c r="C360" s="27"/>
      <c r="D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15.75" customHeight="1">
      <c r="A361" s="28"/>
      <c r="B361" s="27"/>
      <c r="C361" s="27"/>
      <c r="D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15.75" customHeight="1">
      <c r="A362" s="28"/>
      <c r="B362" s="27"/>
      <c r="C362" s="27"/>
      <c r="D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15.75" customHeight="1">
      <c r="A363" s="28"/>
      <c r="B363" s="27"/>
      <c r="C363" s="27"/>
      <c r="D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15.75" customHeight="1">
      <c r="A364" s="28"/>
      <c r="B364" s="27"/>
      <c r="C364" s="27"/>
      <c r="D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15.75" customHeight="1">
      <c r="A365" s="28"/>
      <c r="B365" s="27"/>
      <c r="C365" s="27"/>
      <c r="D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15.75" customHeight="1">
      <c r="A366" s="28"/>
      <c r="B366" s="27"/>
      <c r="C366" s="27"/>
      <c r="D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15.75" customHeight="1">
      <c r="A367" s="28"/>
      <c r="B367" s="27"/>
      <c r="C367" s="27"/>
      <c r="D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15.75" customHeight="1">
      <c r="A368" s="28"/>
      <c r="B368" s="27"/>
      <c r="C368" s="27"/>
      <c r="D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15.75" customHeight="1">
      <c r="A369" s="28"/>
      <c r="B369" s="27"/>
      <c r="C369" s="27"/>
      <c r="D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15.75" customHeight="1">
      <c r="A370" s="28"/>
      <c r="B370" s="27"/>
      <c r="C370" s="27"/>
      <c r="D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15.75" customHeight="1">
      <c r="A371" s="28"/>
      <c r="B371" s="27"/>
      <c r="C371" s="27"/>
      <c r="D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15.75" customHeight="1">
      <c r="A372" s="28"/>
      <c r="B372" s="27"/>
      <c r="C372" s="27"/>
      <c r="D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15.75" customHeight="1">
      <c r="A373" s="28"/>
      <c r="B373" s="27"/>
      <c r="C373" s="27"/>
      <c r="D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15.75" customHeight="1">
      <c r="A374" s="28"/>
      <c r="B374" s="27"/>
      <c r="C374" s="27"/>
      <c r="D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15.75" customHeight="1">
      <c r="A375" s="28"/>
      <c r="B375" s="27"/>
      <c r="C375" s="27"/>
      <c r="D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15.75" customHeight="1">
      <c r="A376" s="28"/>
      <c r="B376" s="27"/>
      <c r="C376" s="27"/>
      <c r="D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15.75" customHeight="1">
      <c r="A377" s="28"/>
      <c r="B377" s="27"/>
      <c r="C377" s="27"/>
      <c r="D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15.75" customHeight="1">
      <c r="A378" s="28"/>
      <c r="B378" s="27"/>
      <c r="C378" s="27"/>
      <c r="D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15.75" customHeight="1">
      <c r="A379" s="28"/>
      <c r="B379" s="27"/>
      <c r="C379" s="27"/>
      <c r="D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15.75" customHeight="1">
      <c r="A380" s="28"/>
      <c r="B380" s="27"/>
      <c r="C380" s="27"/>
      <c r="D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15.75" customHeight="1">
      <c r="A381" s="28"/>
      <c r="B381" s="27"/>
      <c r="C381" s="27"/>
      <c r="D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15.75" customHeight="1">
      <c r="A382" s="28"/>
      <c r="B382" s="27"/>
      <c r="C382" s="27"/>
      <c r="D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15.75" customHeight="1">
      <c r="A383" s="28"/>
      <c r="B383" s="27"/>
      <c r="C383" s="27"/>
      <c r="D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15.75" customHeight="1">
      <c r="A384" s="28"/>
      <c r="B384" s="27"/>
      <c r="C384" s="27"/>
      <c r="D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15.75" customHeight="1">
      <c r="A385" s="28"/>
      <c r="B385" s="27"/>
      <c r="C385" s="27"/>
      <c r="D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15.75" customHeight="1">
      <c r="A386" s="28"/>
      <c r="B386" s="27"/>
      <c r="C386" s="27"/>
      <c r="D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15.75" customHeight="1">
      <c r="A387" s="28"/>
      <c r="B387" s="27"/>
      <c r="C387" s="27"/>
      <c r="D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15.75" customHeight="1">
      <c r="A388" s="28"/>
      <c r="B388" s="27"/>
      <c r="C388" s="27"/>
      <c r="D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15.75" customHeight="1">
      <c r="A389" s="28"/>
      <c r="B389" s="27"/>
      <c r="C389" s="27"/>
      <c r="D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15.75" customHeight="1">
      <c r="A390" s="28"/>
      <c r="B390" s="27"/>
      <c r="C390" s="27"/>
      <c r="D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15.75" customHeight="1">
      <c r="A391" s="28"/>
      <c r="B391" s="27"/>
      <c r="C391" s="27"/>
      <c r="D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15.75" customHeight="1">
      <c r="A392" s="28"/>
      <c r="B392" s="27"/>
      <c r="C392" s="27"/>
      <c r="D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15.75" customHeight="1">
      <c r="A393" s="28"/>
      <c r="B393" s="27"/>
      <c r="C393" s="27"/>
      <c r="D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15.75" customHeight="1">
      <c r="A394" s="28"/>
      <c r="B394" s="27"/>
      <c r="C394" s="27"/>
      <c r="D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15.75" customHeight="1">
      <c r="A395" s="28"/>
      <c r="B395" s="27"/>
      <c r="C395" s="27"/>
      <c r="D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15.75" customHeight="1">
      <c r="A396" s="28"/>
      <c r="B396" s="27"/>
      <c r="C396" s="27"/>
      <c r="D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15.75" customHeight="1">
      <c r="A397" s="28"/>
      <c r="B397" s="27"/>
      <c r="C397" s="27"/>
      <c r="D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15.75" customHeight="1">
      <c r="A398" s="28"/>
      <c r="B398" s="27"/>
      <c r="C398" s="27"/>
      <c r="D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15.75" customHeight="1">
      <c r="A399" s="28"/>
      <c r="B399" s="27"/>
      <c r="C399" s="27"/>
      <c r="D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15.75" customHeight="1">
      <c r="A400" s="28"/>
      <c r="B400" s="27"/>
      <c r="C400" s="27"/>
      <c r="D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15.75" customHeight="1">
      <c r="A401" s="28"/>
      <c r="B401" s="27"/>
      <c r="C401" s="27"/>
      <c r="D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15.75" customHeight="1">
      <c r="A402" s="28"/>
      <c r="B402" s="27"/>
      <c r="C402" s="27"/>
      <c r="D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15.75" customHeight="1">
      <c r="A403" s="28"/>
      <c r="B403" s="27"/>
      <c r="C403" s="27"/>
      <c r="D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15.75" customHeight="1">
      <c r="A404" s="28"/>
      <c r="B404" s="27"/>
      <c r="C404" s="27"/>
      <c r="D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15.75" customHeight="1">
      <c r="A405" s="28"/>
      <c r="B405" s="27"/>
      <c r="C405" s="27"/>
      <c r="D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15.75" customHeight="1">
      <c r="A406" s="28"/>
      <c r="B406" s="27"/>
      <c r="C406" s="27"/>
      <c r="D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15.75" customHeight="1">
      <c r="A407" s="28"/>
      <c r="B407" s="27"/>
      <c r="C407" s="27"/>
      <c r="D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15.75" customHeight="1">
      <c r="A408" s="28"/>
      <c r="B408" s="27"/>
      <c r="C408" s="27"/>
      <c r="D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15.75" customHeight="1">
      <c r="A409" s="28"/>
      <c r="B409" s="27"/>
      <c r="C409" s="27"/>
      <c r="D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15.75" customHeight="1">
      <c r="A410" s="28"/>
      <c r="B410" s="27"/>
      <c r="C410" s="27"/>
      <c r="D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15.75" customHeight="1">
      <c r="A411" s="28"/>
      <c r="B411" s="27"/>
      <c r="C411" s="27"/>
      <c r="D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15.75" customHeight="1">
      <c r="A412" s="28"/>
      <c r="B412" s="27"/>
      <c r="C412" s="27"/>
      <c r="D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15.75" customHeight="1">
      <c r="A413" s="28"/>
      <c r="B413" s="27"/>
      <c r="C413" s="27"/>
      <c r="D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15.75" customHeight="1">
      <c r="A414" s="28"/>
      <c r="B414" s="27"/>
      <c r="C414" s="27"/>
      <c r="D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15.75" customHeight="1">
      <c r="A415" s="28"/>
      <c r="B415" s="27"/>
      <c r="C415" s="27"/>
      <c r="D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15.75" customHeight="1">
      <c r="A416" s="28"/>
      <c r="B416" s="27"/>
      <c r="C416" s="27"/>
      <c r="D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15.75" customHeight="1">
      <c r="A417" s="28"/>
      <c r="B417" s="27"/>
      <c r="C417" s="27"/>
      <c r="D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15.75" customHeight="1">
      <c r="A418" s="28"/>
      <c r="B418" s="27"/>
      <c r="C418" s="27"/>
      <c r="D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15.75" customHeight="1">
      <c r="A419" s="28"/>
      <c r="B419" s="27"/>
      <c r="C419" s="27"/>
      <c r="D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15.75" customHeight="1">
      <c r="A420" s="28"/>
      <c r="B420" s="27"/>
      <c r="C420" s="27"/>
      <c r="D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15.75" customHeight="1">
      <c r="A421" s="28"/>
      <c r="B421" s="27"/>
      <c r="C421" s="27"/>
      <c r="D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15.75" customHeight="1">
      <c r="A422" s="28"/>
      <c r="B422" s="27"/>
      <c r="C422" s="27"/>
      <c r="D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15.75" customHeight="1">
      <c r="A423" s="28"/>
      <c r="B423" s="27"/>
      <c r="C423" s="27"/>
      <c r="D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15.75" customHeight="1">
      <c r="A424" s="28"/>
      <c r="B424" s="27"/>
      <c r="C424" s="27"/>
      <c r="D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15.75" customHeight="1">
      <c r="A425" s="28"/>
      <c r="B425" s="27"/>
      <c r="C425" s="27"/>
      <c r="D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15.75" customHeight="1">
      <c r="A426" s="28"/>
      <c r="B426" s="27"/>
      <c r="C426" s="27"/>
      <c r="D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15.75" customHeight="1">
      <c r="A427" s="28"/>
      <c r="B427" s="27"/>
      <c r="C427" s="27"/>
      <c r="D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15.75" customHeight="1">
      <c r="A428" s="28"/>
      <c r="B428" s="27"/>
      <c r="C428" s="27"/>
      <c r="D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15.75" customHeight="1">
      <c r="A429" s="28"/>
      <c r="B429" s="27"/>
      <c r="C429" s="27"/>
      <c r="D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15.75" customHeight="1">
      <c r="A430" s="28"/>
      <c r="B430" s="27"/>
      <c r="C430" s="27"/>
      <c r="D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15.75" customHeight="1">
      <c r="A431" s="28"/>
      <c r="B431" s="27"/>
      <c r="C431" s="27"/>
      <c r="D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15.75" customHeight="1">
      <c r="A432" s="28"/>
      <c r="B432" s="27"/>
      <c r="C432" s="27"/>
      <c r="D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15.75" customHeight="1">
      <c r="A433" s="28"/>
      <c r="B433" s="27"/>
      <c r="C433" s="27"/>
      <c r="D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15.75" customHeight="1">
      <c r="A434" s="28"/>
      <c r="B434" s="27"/>
      <c r="C434" s="27"/>
      <c r="D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15.75" customHeight="1">
      <c r="A435" s="28"/>
      <c r="B435" s="27"/>
      <c r="C435" s="27"/>
      <c r="D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15.75" customHeight="1">
      <c r="A436" s="28"/>
      <c r="B436" s="27"/>
      <c r="C436" s="27"/>
      <c r="D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15.75" customHeight="1">
      <c r="A437" s="28"/>
      <c r="B437" s="27"/>
      <c r="C437" s="27"/>
      <c r="D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15.75" customHeight="1">
      <c r="A438" s="28"/>
      <c r="B438" s="27"/>
      <c r="C438" s="27"/>
      <c r="D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15.75" customHeight="1">
      <c r="A439" s="28"/>
      <c r="B439" s="27"/>
      <c r="C439" s="27"/>
      <c r="D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15.75" customHeight="1">
      <c r="A440" s="28"/>
      <c r="B440" s="27"/>
      <c r="C440" s="27"/>
      <c r="D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15.75" customHeight="1">
      <c r="A441" s="28"/>
      <c r="B441" s="27"/>
      <c r="C441" s="27"/>
      <c r="D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15.75" customHeight="1">
      <c r="A442" s="28"/>
      <c r="B442" s="27"/>
      <c r="C442" s="27"/>
      <c r="D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15.75" customHeight="1">
      <c r="A443" s="28"/>
      <c r="B443" s="27"/>
      <c r="C443" s="27"/>
      <c r="D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15.75" customHeight="1">
      <c r="A444" s="28"/>
      <c r="B444" s="27"/>
      <c r="C444" s="27"/>
      <c r="D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15.75" customHeight="1">
      <c r="A445" s="28"/>
      <c r="B445" s="27"/>
      <c r="C445" s="27"/>
      <c r="D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15.75" customHeight="1">
      <c r="A446" s="28"/>
      <c r="B446" s="27"/>
      <c r="C446" s="27"/>
      <c r="D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15.75" customHeight="1">
      <c r="A447" s="28"/>
      <c r="B447" s="27"/>
      <c r="C447" s="27"/>
      <c r="D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15.75" customHeight="1">
      <c r="A448" s="28"/>
      <c r="B448" s="27"/>
      <c r="C448" s="27"/>
      <c r="D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15.75" customHeight="1">
      <c r="A449" s="28"/>
      <c r="B449" s="27"/>
      <c r="C449" s="27"/>
      <c r="D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15.75" customHeight="1">
      <c r="A450" s="28"/>
      <c r="B450" s="27"/>
      <c r="C450" s="27"/>
      <c r="D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15.75" customHeight="1">
      <c r="A451" s="28"/>
      <c r="B451" s="27"/>
      <c r="C451" s="27"/>
      <c r="D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15.75" customHeight="1">
      <c r="A452" s="28"/>
      <c r="B452" s="27"/>
      <c r="C452" s="27"/>
      <c r="D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15.75" customHeight="1">
      <c r="A453" s="28"/>
      <c r="B453" s="27"/>
      <c r="C453" s="27"/>
      <c r="D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15.75" customHeight="1">
      <c r="A454" s="28"/>
      <c r="B454" s="27"/>
      <c r="C454" s="27"/>
      <c r="D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15.75" customHeight="1">
      <c r="A455" s="28"/>
      <c r="B455" s="27"/>
      <c r="C455" s="27"/>
      <c r="D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15.75" customHeight="1">
      <c r="A456" s="28"/>
      <c r="B456" s="27"/>
      <c r="C456" s="27"/>
      <c r="D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15.75" customHeight="1">
      <c r="A457" s="28"/>
      <c r="B457" s="27"/>
      <c r="C457" s="27"/>
      <c r="D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15.75" customHeight="1">
      <c r="A458" s="28"/>
      <c r="B458" s="27"/>
      <c r="C458" s="27"/>
      <c r="D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15.75" customHeight="1">
      <c r="A459" s="28"/>
      <c r="B459" s="27"/>
      <c r="C459" s="27"/>
      <c r="D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15.75" customHeight="1">
      <c r="A460" s="28"/>
      <c r="B460" s="27"/>
      <c r="C460" s="27"/>
      <c r="D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15.75" customHeight="1">
      <c r="A461" s="28"/>
      <c r="B461" s="27"/>
      <c r="C461" s="27"/>
      <c r="D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15.75" customHeight="1">
      <c r="A462" s="28"/>
      <c r="B462" s="27"/>
      <c r="C462" s="27"/>
      <c r="D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15.75" customHeight="1">
      <c r="A463" s="28"/>
      <c r="B463" s="27"/>
      <c r="C463" s="27"/>
      <c r="D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15.75" customHeight="1">
      <c r="A464" s="28"/>
      <c r="B464" s="27"/>
      <c r="C464" s="27"/>
      <c r="D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15.75" customHeight="1">
      <c r="A465" s="28"/>
      <c r="B465" s="27"/>
      <c r="C465" s="27"/>
      <c r="D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15.75" customHeight="1">
      <c r="A466" s="28"/>
      <c r="B466" s="27"/>
      <c r="C466" s="27"/>
      <c r="D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15.75" customHeight="1">
      <c r="A467" s="28"/>
      <c r="B467" s="27"/>
      <c r="C467" s="27"/>
      <c r="D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15.75" customHeight="1">
      <c r="A468" s="28"/>
      <c r="B468" s="27"/>
      <c r="C468" s="27"/>
      <c r="D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15.75" customHeight="1">
      <c r="A469" s="28"/>
      <c r="B469" s="27"/>
      <c r="C469" s="27"/>
      <c r="D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15.75" customHeight="1">
      <c r="A470" s="28"/>
      <c r="B470" s="27"/>
      <c r="C470" s="27"/>
      <c r="D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15.75" customHeight="1">
      <c r="A471" s="28"/>
      <c r="B471" s="27"/>
      <c r="C471" s="27"/>
      <c r="D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15.75" customHeight="1">
      <c r="A472" s="28"/>
      <c r="B472" s="27"/>
      <c r="C472" s="27"/>
      <c r="D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15.75" customHeight="1">
      <c r="A473" s="28"/>
      <c r="B473" s="27"/>
      <c r="C473" s="27"/>
      <c r="D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15.75" customHeight="1">
      <c r="A474" s="28"/>
      <c r="B474" s="27"/>
      <c r="C474" s="27"/>
      <c r="D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15.75" customHeight="1">
      <c r="A475" s="28"/>
      <c r="B475" s="27"/>
      <c r="C475" s="27"/>
      <c r="D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15.75" customHeight="1">
      <c r="A476" s="28"/>
      <c r="B476" s="27"/>
      <c r="C476" s="27"/>
      <c r="D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15.75" customHeight="1">
      <c r="A477" s="28"/>
      <c r="B477" s="27"/>
      <c r="C477" s="27"/>
      <c r="D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15.75" customHeight="1">
      <c r="A478" s="28"/>
      <c r="B478" s="27"/>
      <c r="C478" s="27"/>
      <c r="D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15.75" customHeight="1">
      <c r="A479" s="28"/>
      <c r="B479" s="27"/>
      <c r="C479" s="27"/>
      <c r="D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15.75" customHeight="1">
      <c r="A480" s="28"/>
      <c r="B480" s="27"/>
      <c r="C480" s="27"/>
      <c r="D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15.75" customHeight="1">
      <c r="A481" s="28"/>
      <c r="B481" s="27"/>
      <c r="C481" s="27"/>
      <c r="D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15.75" customHeight="1">
      <c r="A482" s="28"/>
      <c r="B482" s="27"/>
      <c r="C482" s="27"/>
      <c r="D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15.75" customHeight="1">
      <c r="A483" s="28"/>
      <c r="B483" s="27"/>
      <c r="C483" s="27"/>
      <c r="D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15.75" customHeight="1">
      <c r="A484" s="28"/>
      <c r="B484" s="27"/>
      <c r="C484" s="27"/>
      <c r="D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15.75" customHeight="1">
      <c r="A485" s="28"/>
      <c r="B485" s="27"/>
      <c r="C485" s="27"/>
      <c r="D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15.75" customHeight="1">
      <c r="A486" s="28"/>
      <c r="B486" s="27"/>
      <c r="C486" s="27"/>
      <c r="D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15.75" customHeight="1">
      <c r="A487" s="28"/>
      <c r="B487" s="27"/>
      <c r="C487" s="27"/>
      <c r="D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15.75" customHeight="1">
      <c r="A488" s="28"/>
      <c r="B488" s="27"/>
      <c r="C488" s="27"/>
      <c r="D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15.75" customHeight="1">
      <c r="A489" s="28"/>
      <c r="B489" s="27"/>
      <c r="C489" s="27"/>
      <c r="D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15.75" customHeight="1">
      <c r="A490" s="28"/>
      <c r="B490" s="27"/>
      <c r="C490" s="27"/>
      <c r="D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15.75" customHeight="1">
      <c r="A491" s="28"/>
      <c r="B491" s="27"/>
      <c r="C491" s="27"/>
      <c r="D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15.75" customHeight="1">
      <c r="A492" s="28"/>
      <c r="B492" s="27"/>
      <c r="C492" s="27"/>
      <c r="D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15.75" customHeight="1">
      <c r="A493" s="28"/>
      <c r="B493" s="27"/>
      <c r="C493" s="27"/>
      <c r="D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15.75" customHeight="1">
      <c r="A494" s="28"/>
      <c r="B494" s="27"/>
      <c r="C494" s="27"/>
      <c r="D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15.75" customHeight="1">
      <c r="A495" s="28"/>
      <c r="B495" s="27"/>
      <c r="C495" s="27"/>
      <c r="D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15.75" customHeight="1">
      <c r="A496" s="28"/>
      <c r="B496" s="27"/>
      <c r="C496" s="27"/>
      <c r="D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15.75" customHeight="1">
      <c r="A497" s="28"/>
      <c r="B497" s="27"/>
      <c r="C497" s="27"/>
      <c r="D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15.75" customHeight="1">
      <c r="A498" s="28"/>
      <c r="B498" s="27"/>
      <c r="C498" s="27"/>
      <c r="D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15.75" customHeight="1">
      <c r="A499" s="28"/>
      <c r="B499" s="27"/>
      <c r="C499" s="27"/>
      <c r="D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15.75" customHeight="1">
      <c r="A500" s="28"/>
      <c r="B500" s="27"/>
      <c r="C500" s="27"/>
      <c r="D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15.75" customHeight="1">
      <c r="A501" s="28"/>
      <c r="B501" s="27"/>
      <c r="C501" s="27"/>
      <c r="D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15.75" customHeight="1">
      <c r="A502" s="28"/>
      <c r="B502" s="27"/>
      <c r="C502" s="27"/>
      <c r="D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15.75" customHeight="1">
      <c r="A503" s="28"/>
      <c r="B503" s="27"/>
      <c r="C503" s="27"/>
      <c r="D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15.75" customHeight="1">
      <c r="A504" s="28"/>
      <c r="B504" s="27"/>
      <c r="C504" s="27"/>
      <c r="D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15.75" customHeight="1">
      <c r="A505" s="28"/>
      <c r="B505" s="27"/>
      <c r="C505" s="27"/>
      <c r="D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15.75" customHeight="1">
      <c r="A506" s="28"/>
      <c r="B506" s="27"/>
      <c r="C506" s="27"/>
      <c r="D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15.75" customHeight="1">
      <c r="A507" s="28"/>
      <c r="B507" s="27"/>
      <c r="C507" s="27"/>
      <c r="D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15.75" customHeight="1">
      <c r="A508" s="28"/>
      <c r="B508" s="27"/>
      <c r="C508" s="27"/>
      <c r="D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15.75" customHeight="1">
      <c r="A509" s="28"/>
      <c r="B509" s="27"/>
      <c r="C509" s="27"/>
      <c r="D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15.75" customHeight="1">
      <c r="A510" s="28"/>
      <c r="B510" s="27"/>
      <c r="C510" s="27"/>
      <c r="D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15.75" customHeight="1">
      <c r="A511" s="28"/>
      <c r="B511" s="27"/>
      <c r="C511" s="27"/>
      <c r="D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15.75" customHeight="1">
      <c r="A512" s="28"/>
      <c r="B512" s="27"/>
      <c r="C512" s="27"/>
      <c r="D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15.75" customHeight="1">
      <c r="A513" s="28"/>
      <c r="B513" s="27"/>
      <c r="C513" s="27"/>
      <c r="D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15.75" customHeight="1">
      <c r="A514" s="28"/>
      <c r="B514" s="27"/>
      <c r="C514" s="27"/>
      <c r="D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15.75" customHeight="1">
      <c r="A515" s="28"/>
      <c r="B515" s="27"/>
      <c r="C515" s="27"/>
      <c r="D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15.75" customHeight="1">
      <c r="A516" s="28"/>
      <c r="B516" s="27"/>
      <c r="C516" s="27"/>
      <c r="D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15.75" customHeight="1">
      <c r="A517" s="28"/>
      <c r="B517" s="27"/>
      <c r="C517" s="27"/>
      <c r="D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15.75" customHeight="1">
      <c r="A518" s="28"/>
      <c r="B518" s="27"/>
      <c r="C518" s="27"/>
      <c r="D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15.75" customHeight="1">
      <c r="A519" s="28"/>
      <c r="B519" s="27"/>
      <c r="C519" s="27"/>
      <c r="D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15.75" customHeight="1">
      <c r="A520" s="28"/>
      <c r="B520" s="27"/>
      <c r="C520" s="27"/>
      <c r="D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15.75" customHeight="1">
      <c r="A521" s="28"/>
      <c r="B521" s="27"/>
      <c r="C521" s="27"/>
      <c r="D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15.75" customHeight="1">
      <c r="A522" s="28"/>
      <c r="B522" s="27"/>
      <c r="C522" s="27"/>
      <c r="D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15.75" customHeight="1">
      <c r="A523" s="28"/>
      <c r="B523" s="27"/>
      <c r="C523" s="27"/>
      <c r="D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15.75" customHeight="1">
      <c r="A524" s="28"/>
      <c r="B524" s="27"/>
      <c r="C524" s="27"/>
      <c r="D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15.75" customHeight="1">
      <c r="A525" s="28"/>
      <c r="B525" s="27"/>
      <c r="C525" s="27"/>
      <c r="D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15.75" customHeight="1">
      <c r="A526" s="28"/>
      <c r="B526" s="27"/>
      <c r="C526" s="27"/>
      <c r="D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15.75" customHeight="1">
      <c r="A527" s="28"/>
      <c r="B527" s="27"/>
      <c r="C527" s="27"/>
      <c r="D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15.75" customHeight="1">
      <c r="A528" s="28"/>
      <c r="B528" s="27"/>
      <c r="C528" s="27"/>
      <c r="D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15.75" customHeight="1">
      <c r="A529" s="28"/>
      <c r="B529" s="27"/>
      <c r="C529" s="27"/>
      <c r="D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15.75" customHeight="1">
      <c r="A530" s="28"/>
      <c r="B530" s="27"/>
      <c r="C530" s="27"/>
      <c r="D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15.75" customHeight="1">
      <c r="A531" s="28"/>
      <c r="B531" s="27"/>
      <c r="C531" s="27"/>
      <c r="D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15.75" customHeight="1">
      <c r="A532" s="28"/>
      <c r="B532" s="27"/>
      <c r="C532" s="27"/>
      <c r="D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15.75" customHeight="1">
      <c r="A533" s="28"/>
      <c r="B533" s="27"/>
      <c r="C533" s="27"/>
      <c r="D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15.75" customHeight="1">
      <c r="A534" s="28"/>
      <c r="B534" s="27"/>
      <c r="C534" s="27"/>
      <c r="D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15.75" customHeight="1">
      <c r="A535" s="28"/>
      <c r="B535" s="27"/>
      <c r="C535" s="27"/>
      <c r="D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15.75" customHeight="1">
      <c r="A536" s="28"/>
      <c r="B536" s="27"/>
      <c r="C536" s="27"/>
      <c r="D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15.75" customHeight="1">
      <c r="A537" s="28"/>
      <c r="B537" s="27"/>
      <c r="C537" s="27"/>
      <c r="D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15.75" customHeight="1">
      <c r="A538" s="28"/>
      <c r="B538" s="27"/>
      <c r="C538" s="27"/>
      <c r="D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15.75" customHeight="1">
      <c r="A539" s="28"/>
      <c r="B539" s="27"/>
      <c r="C539" s="27"/>
      <c r="D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15.75" customHeight="1">
      <c r="A540" s="28"/>
      <c r="B540" s="27"/>
      <c r="C540" s="27"/>
      <c r="D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15.75" customHeight="1">
      <c r="A541" s="28"/>
      <c r="B541" s="27"/>
      <c r="C541" s="27"/>
      <c r="D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15.75" customHeight="1">
      <c r="A542" s="28"/>
      <c r="B542" s="27"/>
      <c r="C542" s="27"/>
      <c r="D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15.75" customHeight="1">
      <c r="A543" s="28"/>
      <c r="B543" s="27"/>
      <c r="C543" s="27"/>
      <c r="D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15.75" customHeight="1">
      <c r="A544" s="28"/>
      <c r="B544" s="27"/>
      <c r="C544" s="27"/>
      <c r="D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15.75" customHeight="1">
      <c r="A545" s="28"/>
      <c r="B545" s="27"/>
      <c r="C545" s="27"/>
      <c r="D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15.75" customHeight="1">
      <c r="A546" s="28"/>
      <c r="B546" s="27"/>
      <c r="C546" s="27"/>
      <c r="D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15.75" customHeight="1">
      <c r="A547" s="28"/>
      <c r="B547" s="27"/>
      <c r="C547" s="27"/>
      <c r="D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15.75" customHeight="1">
      <c r="A548" s="28"/>
      <c r="B548" s="27"/>
      <c r="C548" s="27"/>
      <c r="D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15.75" customHeight="1">
      <c r="A549" s="28"/>
      <c r="B549" s="27"/>
      <c r="C549" s="27"/>
      <c r="D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15.75" customHeight="1">
      <c r="A550" s="28"/>
      <c r="B550" s="27"/>
      <c r="C550" s="27"/>
      <c r="D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15.75" customHeight="1">
      <c r="A551" s="28"/>
      <c r="B551" s="27"/>
      <c r="C551" s="27"/>
      <c r="D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15.75" customHeight="1">
      <c r="A552" s="28"/>
      <c r="B552" s="27"/>
      <c r="C552" s="27"/>
      <c r="D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15.75" customHeight="1">
      <c r="A553" s="28"/>
      <c r="B553" s="27"/>
      <c r="C553" s="27"/>
      <c r="D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15.75" customHeight="1">
      <c r="A554" s="28"/>
      <c r="B554" s="27"/>
      <c r="C554" s="27"/>
      <c r="D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15.75" customHeight="1">
      <c r="A555" s="28"/>
      <c r="B555" s="27"/>
      <c r="C555" s="27"/>
      <c r="D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15.75" customHeight="1">
      <c r="A556" s="28"/>
      <c r="B556" s="27"/>
      <c r="C556" s="27"/>
      <c r="D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15.75" customHeight="1">
      <c r="A557" s="28"/>
      <c r="B557" s="27"/>
      <c r="C557" s="27"/>
      <c r="D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15.75" customHeight="1">
      <c r="A558" s="28"/>
      <c r="B558" s="27"/>
      <c r="C558" s="27"/>
      <c r="D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15.75" customHeight="1">
      <c r="A559" s="28"/>
      <c r="B559" s="27"/>
      <c r="C559" s="27"/>
      <c r="D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15.75" customHeight="1">
      <c r="A560" s="28"/>
      <c r="B560" s="27"/>
      <c r="C560" s="27"/>
      <c r="D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15.75" customHeight="1">
      <c r="A561" s="28"/>
      <c r="B561" s="27"/>
      <c r="C561" s="27"/>
      <c r="D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15.75" customHeight="1">
      <c r="A562" s="28"/>
      <c r="B562" s="27"/>
      <c r="C562" s="27"/>
      <c r="D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15.75" customHeight="1">
      <c r="A563" s="28"/>
      <c r="B563" s="27"/>
      <c r="C563" s="27"/>
      <c r="D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15.75" customHeight="1">
      <c r="A564" s="28"/>
      <c r="B564" s="27"/>
      <c r="C564" s="27"/>
      <c r="D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15.75" customHeight="1">
      <c r="A565" s="28"/>
      <c r="B565" s="27"/>
      <c r="C565" s="27"/>
      <c r="D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15.75" customHeight="1">
      <c r="A566" s="28"/>
      <c r="B566" s="27"/>
      <c r="C566" s="27"/>
      <c r="D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15.75" customHeight="1">
      <c r="A567" s="28"/>
      <c r="B567" s="27"/>
      <c r="C567" s="27"/>
      <c r="D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15.75" customHeight="1">
      <c r="A568" s="28"/>
      <c r="B568" s="27"/>
      <c r="C568" s="27"/>
      <c r="D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15.75" customHeight="1">
      <c r="A569" s="28"/>
      <c r="B569" s="27"/>
      <c r="C569" s="27"/>
      <c r="D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15.75" customHeight="1">
      <c r="A570" s="28"/>
      <c r="B570" s="27"/>
      <c r="C570" s="27"/>
      <c r="D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15.75" customHeight="1">
      <c r="A571" s="28"/>
      <c r="B571" s="27"/>
      <c r="C571" s="27"/>
      <c r="D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15.75" customHeight="1">
      <c r="A572" s="28"/>
      <c r="B572" s="27"/>
      <c r="C572" s="27"/>
      <c r="D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15.75" customHeight="1">
      <c r="A573" s="28"/>
      <c r="B573" s="27"/>
      <c r="C573" s="27"/>
      <c r="D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15.75" customHeight="1">
      <c r="A574" s="28"/>
      <c r="B574" s="27"/>
      <c r="C574" s="27"/>
      <c r="D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15.75" customHeight="1">
      <c r="A575" s="28"/>
      <c r="B575" s="27"/>
      <c r="C575" s="27"/>
      <c r="D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15.75" customHeight="1">
      <c r="A576" s="28"/>
      <c r="B576" s="27"/>
      <c r="C576" s="27"/>
      <c r="D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15.75" customHeight="1">
      <c r="A577" s="28"/>
      <c r="B577" s="27"/>
      <c r="C577" s="27"/>
      <c r="D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15.75" customHeight="1">
      <c r="A578" s="28"/>
      <c r="B578" s="27"/>
      <c r="C578" s="27"/>
      <c r="D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15.75" customHeight="1">
      <c r="A579" s="28"/>
      <c r="B579" s="27"/>
      <c r="C579" s="27"/>
      <c r="D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15.75" customHeight="1">
      <c r="A580" s="28"/>
      <c r="B580" s="27"/>
      <c r="C580" s="27"/>
      <c r="D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15.75" customHeight="1">
      <c r="A581" s="28"/>
      <c r="B581" s="27"/>
      <c r="C581" s="27"/>
      <c r="D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15.75" customHeight="1">
      <c r="A582" s="28"/>
      <c r="B582" s="27"/>
      <c r="C582" s="27"/>
      <c r="D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15.75" customHeight="1">
      <c r="A583" s="28"/>
      <c r="B583" s="27"/>
      <c r="C583" s="27"/>
      <c r="D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15.75" customHeight="1">
      <c r="A584" s="28"/>
      <c r="B584" s="27"/>
      <c r="C584" s="27"/>
      <c r="D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15.75" customHeight="1">
      <c r="A585" s="28"/>
      <c r="B585" s="27"/>
      <c r="C585" s="27"/>
      <c r="D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15.75" customHeight="1">
      <c r="A586" s="28"/>
      <c r="B586" s="27"/>
      <c r="C586" s="27"/>
      <c r="D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15.75" customHeight="1">
      <c r="A587" s="28"/>
      <c r="B587" s="27"/>
      <c r="C587" s="27"/>
      <c r="D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15.75" customHeight="1">
      <c r="A588" s="28"/>
      <c r="B588" s="27"/>
      <c r="C588" s="27"/>
      <c r="D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15.75" customHeight="1">
      <c r="A589" s="28"/>
      <c r="B589" s="27"/>
      <c r="C589" s="27"/>
      <c r="D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15.75" customHeight="1">
      <c r="A590" s="28"/>
      <c r="B590" s="27"/>
      <c r="C590" s="27"/>
      <c r="D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15.75" customHeight="1">
      <c r="A591" s="28"/>
      <c r="B591" s="27"/>
      <c r="C591" s="27"/>
      <c r="D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15.75" customHeight="1">
      <c r="A592" s="28"/>
      <c r="B592" s="27"/>
      <c r="C592" s="27"/>
      <c r="D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15.75" customHeight="1">
      <c r="A593" s="28"/>
      <c r="B593" s="27"/>
      <c r="C593" s="27"/>
      <c r="D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15.75" customHeight="1">
      <c r="A594" s="28"/>
      <c r="B594" s="27"/>
      <c r="C594" s="27"/>
      <c r="D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15.75" customHeight="1">
      <c r="A595" s="28"/>
      <c r="B595" s="27"/>
      <c r="C595" s="27"/>
      <c r="D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15.75" customHeight="1">
      <c r="A596" s="28"/>
      <c r="B596" s="27"/>
      <c r="C596" s="27"/>
      <c r="D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5.75" customHeight="1">
      <c r="A597" s="28"/>
      <c r="B597" s="27"/>
      <c r="C597" s="27"/>
      <c r="D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5.75" customHeight="1">
      <c r="A598" s="28"/>
      <c r="B598" s="27"/>
      <c r="C598" s="27"/>
      <c r="D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15.75" customHeight="1">
      <c r="A599" s="28"/>
      <c r="B599" s="27"/>
      <c r="C599" s="27"/>
      <c r="D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15.75" customHeight="1">
      <c r="A600" s="28"/>
      <c r="B600" s="27"/>
      <c r="C600" s="27"/>
      <c r="D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15.75" customHeight="1">
      <c r="A601" s="28"/>
      <c r="B601" s="27"/>
      <c r="C601" s="27"/>
      <c r="D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15.75" customHeight="1">
      <c r="A602" s="28"/>
      <c r="B602" s="27"/>
      <c r="C602" s="27"/>
      <c r="D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15.75" customHeight="1">
      <c r="A603" s="28"/>
      <c r="B603" s="27"/>
      <c r="C603" s="27"/>
      <c r="D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15.75" customHeight="1">
      <c r="A604" s="28"/>
      <c r="B604" s="27"/>
      <c r="C604" s="27"/>
      <c r="D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15.75" customHeight="1">
      <c r="A605" s="28"/>
      <c r="B605" s="27"/>
      <c r="C605" s="27"/>
      <c r="D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15.75" customHeight="1">
      <c r="A606" s="28"/>
      <c r="B606" s="27"/>
      <c r="C606" s="27"/>
      <c r="D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15.75" customHeight="1">
      <c r="A607" s="28"/>
      <c r="B607" s="27"/>
      <c r="C607" s="27"/>
      <c r="D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15.75" customHeight="1">
      <c r="A608" s="28"/>
      <c r="B608" s="27"/>
      <c r="C608" s="27"/>
      <c r="D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15.75" customHeight="1">
      <c r="A609" s="28"/>
      <c r="B609" s="27"/>
      <c r="C609" s="27"/>
      <c r="D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15.75" customHeight="1">
      <c r="A610" s="28"/>
      <c r="B610" s="27"/>
      <c r="C610" s="27"/>
      <c r="D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15.75" customHeight="1">
      <c r="A611" s="28"/>
      <c r="B611" s="27"/>
      <c r="C611" s="27"/>
      <c r="D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15.75" customHeight="1">
      <c r="A612" s="28"/>
      <c r="B612" s="27"/>
      <c r="C612" s="27"/>
      <c r="D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15.75" customHeight="1">
      <c r="A613" s="28"/>
      <c r="B613" s="27"/>
      <c r="C613" s="27"/>
      <c r="D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15.75" customHeight="1">
      <c r="A614" s="28"/>
      <c r="B614" s="27"/>
      <c r="C614" s="27"/>
      <c r="D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15.75" customHeight="1">
      <c r="A615" s="28"/>
      <c r="B615" s="27"/>
      <c r="C615" s="27"/>
      <c r="D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15.75" customHeight="1">
      <c r="A616" s="28"/>
      <c r="B616" s="27"/>
      <c r="C616" s="27"/>
      <c r="D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15.75" customHeight="1">
      <c r="A617" s="28"/>
      <c r="B617" s="27"/>
      <c r="C617" s="27"/>
      <c r="D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15.75" customHeight="1">
      <c r="A618" s="28"/>
      <c r="B618" s="27"/>
      <c r="C618" s="27"/>
      <c r="D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15.75" customHeight="1">
      <c r="A619" s="28"/>
      <c r="B619" s="27"/>
      <c r="C619" s="27"/>
      <c r="D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15.75" customHeight="1">
      <c r="A620" s="28"/>
      <c r="B620" s="27"/>
      <c r="C620" s="27"/>
      <c r="D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15.75" customHeight="1">
      <c r="A621" s="28"/>
      <c r="B621" s="27"/>
      <c r="C621" s="27"/>
      <c r="D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15.75" customHeight="1">
      <c r="A622" s="28"/>
      <c r="B622" s="27"/>
      <c r="C622" s="27"/>
      <c r="D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15.75" customHeight="1">
      <c r="A623" s="28"/>
      <c r="B623" s="27"/>
      <c r="C623" s="27"/>
      <c r="D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15.75" customHeight="1">
      <c r="A624" s="28"/>
      <c r="B624" s="27"/>
      <c r="C624" s="27"/>
      <c r="D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15.75" customHeight="1">
      <c r="A625" s="28"/>
      <c r="B625" s="27"/>
      <c r="C625" s="27"/>
      <c r="D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15.75" customHeight="1">
      <c r="A626" s="28"/>
      <c r="B626" s="27"/>
      <c r="C626" s="27"/>
      <c r="D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15.75" customHeight="1">
      <c r="A627" s="28"/>
      <c r="B627" s="27"/>
      <c r="C627" s="27"/>
      <c r="D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15.75" customHeight="1">
      <c r="A628" s="28"/>
      <c r="B628" s="27"/>
      <c r="C628" s="27"/>
      <c r="D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15.75" customHeight="1">
      <c r="A629" s="28"/>
      <c r="B629" s="27"/>
      <c r="C629" s="27"/>
      <c r="D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15.75" customHeight="1">
      <c r="A630" s="28"/>
      <c r="B630" s="27"/>
      <c r="C630" s="27"/>
      <c r="D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15.75" customHeight="1">
      <c r="A631" s="28"/>
      <c r="B631" s="27"/>
      <c r="C631" s="27"/>
      <c r="D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15.75" customHeight="1">
      <c r="A632" s="28"/>
      <c r="B632" s="27"/>
      <c r="C632" s="27"/>
      <c r="D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15.75" customHeight="1">
      <c r="A633" s="28"/>
      <c r="B633" s="27"/>
      <c r="C633" s="27"/>
      <c r="D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15.75" customHeight="1">
      <c r="A634" s="28"/>
      <c r="B634" s="27"/>
      <c r="C634" s="27"/>
      <c r="D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15.75" customHeight="1">
      <c r="A635" s="28"/>
      <c r="B635" s="27"/>
      <c r="C635" s="27"/>
      <c r="D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15.75" customHeight="1">
      <c r="A636" s="28"/>
      <c r="B636" s="27"/>
      <c r="C636" s="27"/>
      <c r="D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15.75" customHeight="1">
      <c r="A637" s="28"/>
      <c r="B637" s="27"/>
      <c r="C637" s="27"/>
      <c r="D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15.75" customHeight="1">
      <c r="A638" s="28"/>
      <c r="B638" s="27"/>
      <c r="C638" s="27"/>
      <c r="D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15.75" customHeight="1">
      <c r="A639" s="28"/>
      <c r="B639" s="27"/>
      <c r="C639" s="27"/>
      <c r="D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15.75" customHeight="1">
      <c r="A640" s="28"/>
      <c r="B640" s="27"/>
      <c r="C640" s="27"/>
      <c r="D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15.75" customHeight="1">
      <c r="A641" s="28"/>
      <c r="B641" s="27"/>
      <c r="C641" s="27"/>
      <c r="D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15.75" customHeight="1">
      <c r="A642" s="28"/>
      <c r="B642" s="27"/>
      <c r="C642" s="27"/>
      <c r="D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15.75" customHeight="1">
      <c r="A643" s="28"/>
      <c r="B643" s="27"/>
      <c r="C643" s="27"/>
      <c r="D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15.75" customHeight="1">
      <c r="A644" s="28"/>
      <c r="B644" s="27"/>
      <c r="C644" s="27"/>
      <c r="D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15.75" customHeight="1">
      <c r="A645" s="28"/>
      <c r="B645" s="27"/>
      <c r="C645" s="27"/>
      <c r="D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15.75" customHeight="1">
      <c r="A646" s="28"/>
      <c r="B646" s="27"/>
      <c r="C646" s="27"/>
      <c r="D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15.75" customHeight="1">
      <c r="A647" s="28"/>
      <c r="B647" s="27"/>
      <c r="C647" s="27"/>
      <c r="D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15.75" customHeight="1">
      <c r="A648" s="28"/>
      <c r="B648" s="27"/>
      <c r="C648" s="27"/>
      <c r="D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15.75" customHeight="1">
      <c r="A649" s="28"/>
      <c r="B649" s="27"/>
      <c r="C649" s="27"/>
      <c r="D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15.75" customHeight="1">
      <c r="A650" s="28"/>
      <c r="B650" s="27"/>
      <c r="C650" s="27"/>
      <c r="D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15.75" customHeight="1">
      <c r="A651" s="28"/>
      <c r="B651" s="27"/>
      <c r="C651" s="27"/>
      <c r="D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15.75" customHeight="1">
      <c r="A652" s="28"/>
      <c r="B652" s="27"/>
      <c r="C652" s="27"/>
      <c r="D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15.75" customHeight="1">
      <c r="A653" s="28"/>
      <c r="B653" s="27"/>
      <c r="C653" s="27"/>
      <c r="D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15.75" customHeight="1">
      <c r="A654" s="28"/>
      <c r="B654" s="27"/>
      <c r="C654" s="27"/>
      <c r="D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15.75" customHeight="1">
      <c r="A655" s="28"/>
      <c r="B655" s="27"/>
      <c r="C655" s="27"/>
      <c r="D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15.75" customHeight="1">
      <c r="A656" s="28"/>
      <c r="B656" s="27"/>
      <c r="C656" s="27"/>
      <c r="D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5.75" customHeight="1">
      <c r="A657" s="28"/>
      <c r="B657" s="27"/>
      <c r="C657" s="27"/>
      <c r="D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5.75" customHeight="1">
      <c r="A658" s="28"/>
      <c r="B658" s="27"/>
      <c r="C658" s="27"/>
      <c r="D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15.75" customHeight="1">
      <c r="A659" s="28"/>
      <c r="B659" s="27"/>
      <c r="C659" s="27"/>
      <c r="D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15.75" customHeight="1">
      <c r="A660" s="28"/>
      <c r="B660" s="27"/>
      <c r="C660" s="27"/>
      <c r="D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15.75" customHeight="1">
      <c r="A661" s="28"/>
      <c r="B661" s="27"/>
      <c r="C661" s="27"/>
      <c r="D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15.75" customHeight="1">
      <c r="A662" s="28"/>
      <c r="B662" s="27"/>
      <c r="C662" s="27"/>
      <c r="D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15.75" customHeight="1">
      <c r="A663" s="28"/>
      <c r="B663" s="27"/>
      <c r="C663" s="27"/>
      <c r="D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15.75" customHeight="1">
      <c r="A664" s="28"/>
      <c r="B664" s="27"/>
      <c r="C664" s="27"/>
      <c r="D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15.75" customHeight="1">
      <c r="A665" s="28"/>
      <c r="B665" s="27"/>
      <c r="C665" s="27"/>
      <c r="D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15.75" customHeight="1">
      <c r="A666" s="28"/>
      <c r="B666" s="27"/>
      <c r="C666" s="27"/>
      <c r="D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15.75" customHeight="1">
      <c r="A667" s="28"/>
      <c r="B667" s="27"/>
      <c r="C667" s="27"/>
      <c r="D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15.75" customHeight="1">
      <c r="A668" s="28"/>
      <c r="B668" s="27"/>
      <c r="C668" s="27"/>
      <c r="D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15.75" customHeight="1">
      <c r="A669" s="28"/>
      <c r="B669" s="27"/>
      <c r="C669" s="27"/>
      <c r="D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15.75" customHeight="1">
      <c r="A670" s="28"/>
      <c r="B670" s="27"/>
      <c r="C670" s="27"/>
      <c r="D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15.75" customHeight="1">
      <c r="A671" s="28"/>
      <c r="B671" s="27"/>
      <c r="C671" s="27"/>
      <c r="D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15.75" customHeight="1">
      <c r="A672" s="28"/>
      <c r="B672" s="27"/>
      <c r="C672" s="27"/>
      <c r="D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15.75" customHeight="1">
      <c r="A673" s="28"/>
      <c r="B673" s="27"/>
      <c r="C673" s="27"/>
      <c r="D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15.75" customHeight="1">
      <c r="A674" s="28"/>
      <c r="B674" s="27"/>
      <c r="C674" s="27"/>
      <c r="D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15.75" customHeight="1">
      <c r="A675" s="28"/>
      <c r="B675" s="27"/>
      <c r="C675" s="27"/>
      <c r="D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15.75" customHeight="1">
      <c r="A676" s="28"/>
      <c r="B676" s="27"/>
      <c r="C676" s="27"/>
      <c r="D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15.75" customHeight="1">
      <c r="A677" s="28"/>
      <c r="B677" s="27"/>
      <c r="C677" s="27"/>
      <c r="D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15.75" customHeight="1">
      <c r="A678" s="28"/>
      <c r="B678" s="27"/>
      <c r="C678" s="27"/>
      <c r="D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15.75" customHeight="1">
      <c r="A679" s="28"/>
      <c r="B679" s="27"/>
      <c r="C679" s="27"/>
      <c r="D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15.75" customHeight="1">
      <c r="A680" s="28"/>
      <c r="B680" s="27"/>
      <c r="C680" s="27"/>
      <c r="D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15.75" customHeight="1">
      <c r="A681" s="28"/>
      <c r="B681" s="27"/>
      <c r="C681" s="27"/>
      <c r="D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15.75" customHeight="1">
      <c r="A682" s="28"/>
      <c r="B682" s="27"/>
      <c r="C682" s="27"/>
      <c r="D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15.75" customHeight="1">
      <c r="A683" s="28"/>
      <c r="B683" s="27"/>
      <c r="C683" s="27"/>
      <c r="D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15.75" customHeight="1">
      <c r="A684" s="28"/>
      <c r="B684" s="27"/>
      <c r="C684" s="27"/>
      <c r="D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15.75" customHeight="1">
      <c r="A685" s="28"/>
      <c r="B685" s="27"/>
      <c r="C685" s="27"/>
      <c r="D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15.75" customHeight="1">
      <c r="A686" s="28"/>
      <c r="B686" s="27"/>
      <c r="C686" s="27"/>
      <c r="D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15.75" customHeight="1">
      <c r="A687" s="28"/>
      <c r="B687" s="27"/>
      <c r="C687" s="27"/>
      <c r="D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15.75" customHeight="1">
      <c r="A688" s="28"/>
      <c r="B688" s="27"/>
      <c r="C688" s="27"/>
      <c r="D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15.75" customHeight="1">
      <c r="A689" s="28"/>
      <c r="B689" s="27"/>
      <c r="C689" s="27"/>
      <c r="D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15.75" customHeight="1">
      <c r="A690" s="28"/>
      <c r="B690" s="27"/>
      <c r="C690" s="27"/>
      <c r="D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15.75" customHeight="1">
      <c r="A691" s="28"/>
      <c r="B691" s="27"/>
      <c r="C691" s="27"/>
      <c r="D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15.75" customHeight="1">
      <c r="A692" s="28"/>
      <c r="B692" s="27"/>
      <c r="C692" s="27"/>
      <c r="D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15.75" customHeight="1">
      <c r="A693" s="28"/>
      <c r="B693" s="27"/>
      <c r="C693" s="27"/>
      <c r="D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15.75" customHeight="1">
      <c r="A694" s="28"/>
      <c r="B694" s="27"/>
      <c r="C694" s="27"/>
      <c r="D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15.75" customHeight="1">
      <c r="A695" s="28"/>
      <c r="B695" s="27"/>
      <c r="C695" s="27"/>
      <c r="D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15.75" customHeight="1">
      <c r="A696" s="28"/>
      <c r="B696" s="27"/>
      <c r="C696" s="27"/>
      <c r="D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15.75" customHeight="1">
      <c r="A697" s="28"/>
      <c r="B697" s="27"/>
      <c r="C697" s="27"/>
      <c r="D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15.75" customHeight="1">
      <c r="A698" s="28"/>
      <c r="B698" s="27"/>
      <c r="C698" s="27"/>
      <c r="D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15.75" customHeight="1">
      <c r="A699" s="28"/>
      <c r="B699" s="27"/>
      <c r="C699" s="27"/>
      <c r="D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15.75" customHeight="1">
      <c r="A700" s="28"/>
      <c r="B700" s="27"/>
      <c r="C700" s="27"/>
      <c r="D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15.75" customHeight="1">
      <c r="A701" s="28"/>
      <c r="B701" s="27"/>
      <c r="C701" s="27"/>
      <c r="D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15.75" customHeight="1">
      <c r="A702" s="28"/>
      <c r="B702" s="27"/>
      <c r="C702" s="27"/>
      <c r="D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15.75" customHeight="1">
      <c r="A703" s="28"/>
      <c r="B703" s="27"/>
      <c r="C703" s="27"/>
      <c r="D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15.75" customHeight="1">
      <c r="A704" s="28"/>
      <c r="B704" s="27"/>
      <c r="C704" s="27"/>
      <c r="D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15.75" customHeight="1">
      <c r="A705" s="28"/>
      <c r="B705" s="27"/>
      <c r="C705" s="27"/>
      <c r="D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15.75" customHeight="1">
      <c r="A706" s="28"/>
      <c r="B706" s="27"/>
      <c r="C706" s="27"/>
      <c r="D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15.75" customHeight="1">
      <c r="A707" s="28"/>
      <c r="B707" s="27"/>
      <c r="C707" s="27"/>
      <c r="D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15.75" customHeight="1">
      <c r="A708" s="28"/>
      <c r="B708" s="27"/>
      <c r="C708" s="27"/>
      <c r="D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15.75" customHeight="1">
      <c r="A709" s="28"/>
      <c r="B709" s="27"/>
      <c r="C709" s="27"/>
      <c r="D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15.75" customHeight="1">
      <c r="A710" s="28"/>
      <c r="B710" s="27"/>
      <c r="C710" s="27"/>
      <c r="D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15.75" customHeight="1">
      <c r="A711" s="28"/>
      <c r="B711" s="27"/>
      <c r="C711" s="27"/>
      <c r="D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15.75" customHeight="1">
      <c r="A712" s="28"/>
      <c r="B712" s="27"/>
      <c r="C712" s="27"/>
      <c r="D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15.75" customHeight="1">
      <c r="A713" s="28"/>
      <c r="B713" s="27"/>
      <c r="C713" s="27"/>
      <c r="D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15.75" customHeight="1">
      <c r="A714" s="28"/>
      <c r="B714" s="27"/>
      <c r="C714" s="27"/>
      <c r="D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15.75" customHeight="1">
      <c r="A715" s="28"/>
      <c r="B715" s="27"/>
      <c r="C715" s="27"/>
      <c r="D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15.75" customHeight="1">
      <c r="A716" s="28"/>
      <c r="B716" s="27"/>
      <c r="C716" s="27"/>
      <c r="D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15.75" customHeight="1">
      <c r="A717" s="28"/>
      <c r="B717" s="27"/>
      <c r="C717" s="27"/>
      <c r="D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15.75" customHeight="1">
      <c r="A718" s="28"/>
      <c r="B718" s="27"/>
      <c r="C718" s="27"/>
      <c r="D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15.75" customHeight="1">
      <c r="A719" s="28"/>
      <c r="B719" s="27"/>
      <c r="C719" s="27"/>
      <c r="D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15.75" customHeight="1">
      <c r="A720" s="28"/>
      <c r="B720" s="27"/>
      <c r="C720" s="27"/>
      <c r="D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15.75" customHeight="1">
      <c r="A721" s="28"/>
      <c r="B721" s="27"/>
      <c r="C721" s="27"/>
      <c r="D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15.75" customHeight="1">
      <c r="A722" s="28"/>
      <c r="B722" s="27"/>
      <c r="C722" s="27"/>
      <c r="D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15.75" customHeight="1">
      <c r="A723" s="28"/>
      <c r="B723" s="27"/>
      <c r="C723" s="27"/>
      <c r="D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15.75" customHeight="1">
      <c r="A724" s="28"/>
      <c r="B724" s="27"/>
      <c r="C724" s="27"/>
      <c r="D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15.75" customHeight="1">
      <c r="A725" s="28"/>
      <c r="B725" s="27"/>
      <c r="C725" s="27"/>
      <c r="D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15.75" customHeight="1">
      <c r="A726" s="28"/>
      <c r="B726" s="27"/>
      <c r="C726" s="27"/>
      <c r="D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15.75" customHeight="1">
      <c r="A727" s="28"/>
      <c r="B727" s="27"/>
      <c r="C727" s="27"/>
      <c r="D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15.75" customHeight="1">
      <c r="A728" s="28"/>
      <c r="B728" s="27"/>
      <c r="C728" s="27"/>
      <c r="D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15.75" customHeight="1">
      <c r="A729" s="28"/>
      <c r="B729" s="27"/>
      <c r="C729" s="27"/>
      <c r="D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15.75" customHeight="1">
      <c r="A730" s="28"/>
      <c r="B730" s="27"/>
      <c r="C730" s="27"/>
      <c r="D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15.75" customHeight="1">
      <c r="A731" s="28"/>
      <c r="B731" s="27"/>
      <c r="C731" s="27"/>
      <c r="D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15.75" customHeight="1">
      <c r="A732" s="28"/>
      <c r="B732" s="27"/>
      <c r="C732" s="27"/>
      <c r="D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15.75" customHeight="1">
      <c r="A733" s="28"/>
      <c r="B733" s="27"/>
      <c r="C733" s="27"/>
      <c r="D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15.75" customHeight="1">
      <c r="A734" s="28"/>
      <c r="B734" s="27"/>
      <c r="C734" s="27"/>
      <c r="D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15.75" customHeight="1">
      <c r="A735" s="28"/>
      <c r="B735" s="27"/>
      <c r="C735" s="27"/>
      <c r="D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15.75" customHeight="1">
      <c r="A736" s="28"/>
      <c r="B736" s="27"/>
      <c r="C736" s="27"/>
      <c r="D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15.75" customHeight="1">
      <c r="A737" s="28"/>
      <c r="B737" s="27"/>
      <c r="C737" s="27"/>
      <c r="D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15.75" customHeight="1">
      <c r="A738" s="28"/>
      <c r="B738" s="27"/>
      <c r="C738" s="27"/>
      <c r="D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15.75" customHeight="1">
      <c r="A739" s="28"/>
      <c r="B739" s="27"/>
      <c r="C739" s="27"/>
      <c r="D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15.75" customHeight="1">
      <c r="A740" s="28"/>
      <c r="B740" s="27"/>
      <c r="C740" s="27"/>
      <c r="D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15.75" customHeight="1">
      <c r="A741" s="28"/>
      <c r="B741" s="27"/>
      <c r="C741" s="27"/>
      <c r="D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15.75" customHeight="1">
      <c r="A742" s="28"/>
      <c r="B742" s="27"/>
      <c r="C742" s="27"/>
      <c r="D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15.75" customHeight="1">
      <c r="A743" s="28"/>
      <c r="B743" s="27"/>
      <c r="C743" s="27"/>
      <c r="D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15.75" customHeight="1">
      <c r="A744" s="28"/>
      <c r="B744" s="27"/>
      <c r="C744" s="27"/>
      <c r="D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15.75" customHeight="1">
      <c r="A745" s="28"/>
      <c r="B745" s="27"/>
      <c r="C745" s="27"/>
      <c r="D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15.75" customHeight="1">
      <c r="A746" s="28"/>
      <c r="B746" s="27"/>
      <c r="C746" s="27"/>
      <c r="D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15.75" customHeight="1">
      <c r="A747" s="28"/>
      <c r="B747" s="27"/>
      <c r="C747" s="27"/>
      <c r="D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15.75" customHeight="1">
      <c r="A748" s="28"/>
      <c r="B748" s="27"/>
      <c r="C748" s="27"/>
      <c r="D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15.75" customHeight="1">
      <c r="A749" s="28"/>
      <c r="B749" s="27"/>
      <c r="C749" s="27"/>
      <c r="D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15.75" customHeight="1">
      <c r="A750" s="28"/>
      <c r="B750" s="27"/>
      <c r="C750" s="27"/>
      <c r="D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15.75" customHeight="1">
      <c r="A751" s="28"/>
      <c r="B751" s="27"/>
      <c r="C751" s="27"/>
      <c r="D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15.75" customHeight="1">
      <c r="A752" s="28"/>
      <c r="B752" s="27"/>
      <c r="C752" s="27"/>
      <c r="D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15.75" customHeight="1">
      <c r="A753" s="28"/>
      <c r="B753" s="27"/>
      <c r="C753" s="27"/>
      <c r="D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15.75" customHeight="1">
      <c r="A754" s="28"/>
      <c r="B754" s="27"/>
      <c r="C754" s="27"/>
      <c r="D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15.75" customHeight="1">
      <c r="A755" s="28"/>
      <c r="B755" s="27"/>
      <c r="C755" s="27"/>
      <c r="D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15.75" customHeight="1">
      <c r="A756" s="28"/>
      <c r="B756" s="27"/>
      <c r="C756" s="27"/>
      <c r="D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15.75" customHeight="1">
      <c r="A757" s="28"/>
      <c r="B757" s="27"/>
      <c r="C757" s="27"/>
      <c r="D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15.75" customHeight="1">
      <c r="A758" s="28"/>
      <c r="B758" s="27"/>
      <c r="C758" s="27"/>
      <c r="D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15.75" customHeight="1">
      <c r="A759" s="28"/>
      <c r="B759" s="27"/>
      <c r="C759" s="27"/>
      <c r="D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15.75" customHeight="1">
      <c r="A760" s="28"/>
      <c r="B760" s="27"/>
      <c r="C760" s="27"/>
      <c r="D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15.75" customHeight="1">
      <c r="A761" s="28"/>
      <c r="B761" s="27"/>
      <c r="C761" s="27"/>
      <c r="D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15.75" customHeight="1">
      <c r="A762" s="28"/>
      <c r="B762" s="27"/>
      <c r="C762" s="27"/>
      <c r="D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15.75" customHeight="1">
      <c r="A763" s="28"/>
      <c r="B763" s="27"/>
      <c r="C763" s="27"/>
      <c r="D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15.75" customHeight="1">
      <c r="A764" s="28"/>
      <c r="B764" s="27"/>
      <c r="C764" s="27"/>
      <c r="D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15.75" customHeight="1">
      <c r="A765" s="28"/>
      <c r="B765" s="27"/>
      <c r="C765" s="27"/>
      <c r="D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15.75" customHeight="1">
      <c r="A766" s="28"/>
      <c r="B766" s="27"/>
      <c r="C766" s="27"/>
      <c r="D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15.75" customHeight="1">
      <c r="A767" s="28"/>
      <c r="B767" s="27"/>
      <c r="C767" s="27"/>
      <c r="D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15.75" customHeight="1">
      <c r="A768" s="28"/>
      <c r="B768" s="27"/>
      <c r="C768" s="27"/>
      <c r="D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15.75" customHeight="1">
      <c r="A769" s="28"/>
      <c r="B769" s="27"/>
      <c r="C769" s="27"/>
      <c r="D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15.75" customHeight="1">
      <c r="A770" s="28"/>
      <c r="B770" s="27"/>
      <c r="C770" s="27"/>
      <c r="D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15.75" customHeight="1">
      <c r="A771" s="28"/>
      <c r="B771" s="27"/>
      <c r="C771" s="27"/>
      <c r="D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15.75" customHeight="1">
      <c r="A772" s="28"/>
      <c r="B772" s="27"/>
      <c r="C772" s="27"/>
      <c r="D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15.75" customHeight="1">
      <c r="A773" s="28"/>
      <c r="B773" s="27"/>
      <c r="C773" s="27"/>
      <c r="D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15.75" customHeight="1">
      <c r="A774" s="28"/>
      <c r="B774" s="27"/>
      <c r="C774" s="27"/>
      <c r="D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15.75" customHeight="1">
      <c r="A775" s="28"/>
      <c r="B775" s="27"/>
      <c r="C775" s="27"/>
      <c r="D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15.75" customHeight="1">
      <c r="A776" s="28"/>
      <c r="B776" s="27"/>
      <c r="C776" s="27"/>
      <c r="D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15.75" customHeight="1">
      <c r="A777" s="28"/>
      <c r="B777" s="27"/>
      <c r="C777" s="27"/>
      <c r="D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15.75" customHeight="1">
      <c r="A778" s="28"/>
      <c r="B778" s="27"/>
      <c r="C778" s="27"/>
      <c r="D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15.75" customHeight="1">
      <c r="A779" s="28"/>
      <c r="B779" s="27"/>
      <c r="C779" s="27"/>
      <c r="D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15.75" customHeight="1">
      <c r="A780" s="28"/>
      <c r="B780" s="27"/>
      <c r="C780" s="27"/>
      <c r="D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15.75" customHeight="1">
      <c r="A781" s="28"/>
      <c r="B781" s="27"/>
      <c r="C781" s="27"/>
      <c r="D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15.75" customHeight="1">
      <c r="A782" s="28"/>
      <c r="B782" s="27"/>
      <c r="C782" s="27"/>
      <c r="D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15.75" customHeight="1">
      <c r="A783" s="28"/>
      <c r="B783" s="27"/>
      <c r="C783" s="27"/>
      <c r="D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15.75" customHeight="1">
      <c r="A784" s="28"/>
      <c r="B784" s="27"/>
      <c r="C784" s="27"/>
      <c r="D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15.75" customHeight="1">
      <c r="A785" s="28"/>
      <c r="B785" s="27"/>
      <c r="C785" s="27"/>
      <c r="D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15.75" customHeight="1">
      <c r="A786" s="28"/>
      <c r="B786" s="27"/>
      <c r="C786" s="27"/>
      <c r="D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15.75" customHeight="1">
      <c r="A787" s="28"/>
      <c r="B787" s="27"/>
      <c r="C787" s="27"/>
      <c r="D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15.75" customHeight="1">
      <c r="A788" s="28"/>
      <c r="B788" s="27"/>
      <c r="C788" s="27"/>
      <c r="D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15.75" customHeight="1">
      <c r="A789" s="28"/>
      <c r="B789" s="27"/>
      <c r="C789" s="27"/>
      <c r="D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15.75" customHeight="1">
      <c r="A790" s="28"/>
      <c r="B790" s="27"/>
      <c r="C790" s="27"/>
      <c r="D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15.75" customHeight="1">
      <c r="A791" s="28"/>
      <c r="B791" s="27"/>
      <c r="C791" s="27"/>
      <c r="D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15.75" customHeight="1">
      <c r="A792" s="28"/>
      <c r="B792" s="27"/>
      <c r="C792" s="27"/>
      <c r="D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15.75" customHeight="1">
      <c r="A793" s="28"/>
      <c r="B793" s="27"/>
      <c r="C793" s="27"/>
      <c r="D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15.75" customHeight="1">
      <c r="A794" s="28"/>
      <c r="B794" s="27"/>
      <c r="C794" s="27"/>
      <c r="D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15.75" customHeight="1">
      <c r="A795" s="28"/>
      <c r="B795" s="27"/>
      <c r="C795" s="27"/>
      <c r="D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15.75" customHeight="1">
      <c r="A796" s="28"/>
      <c r="B796" s="27"/>
      <c r="C796" s="27"/>
      <c r="D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15.75" customHeight="1">
      <c r="A797" s="28"/>
      <c r="B797" s="27"/>
      <c r="C797" s="27"/>
      <c r="D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15.75" customHeight="1">
      <c r="A798" s="28"/>
      <c r="B798" s="27"/>
      <c r="C798" s="27"/>
      <c r="D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15.75" customHeight="1">
      <c r="A799" s="28"/>
      <c r="B799" s="27"/>
      <c r="C799" s="27"/>
      <c r="D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15.75" customHeight="1">
      <c r="A800" s="28"/>
      <c r="B800" s="27"/>
      <c r="C800" s="27"/>
      <c r="D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15.75" customHeight="1">
      <c r="A801" s="28"/>
      <c r="B801" s="27"/>
      <c r="C801" s="27"/>
      <c r="D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15.75" customHeight="1">
      <c r="A802" s="28"/>
      <c r="B802" s="27"/>
      <c r="C802" s="27"/>
      <c r="D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15.75" customHeight="1">
      <c r="A803" s="28"/>
      <c r="B803" s="27"/>
      <c r="C803" s="27"/>
      <c r="D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15.75" customHeight="1">
      <c r="A804" s="28"/>
      <c r="B804" s="27"/>
      <c r="C804" s="27"/>
      <c r="D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15.75" customHeight="1">
      <c r="A805" s="28"/>
      <c r="B805" s="27"/>
      <c r="C805" s="27"/>
      <c r="D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15.75" customHeight="1">
      <c r="A806" s="28"/>
      <c r="B806" s="27"/>
      <c r="C806" s="27"/>
      <c r="D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15.75" customHeight="1">
      <c r="A807" s="28"/>
      <c r="B807" s="27"/>
      <c r="C807" s="27"/>
      <c r="D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15.75" customHeight="1">
      <c r="A808" s="28"/>
      <c r="B808" s="27"/>
      <c r="C808" s="27"/>
      <c r="D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15.75" customHeight="1">
      <c r="A809" s="28"/>
      <c r="B809" s="27"/>
      <c r="C809" s="27"/>
      <c r="D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15.75" customHeight="1">
      <c r="A810" s="28"/>
      <c r="B810" s="27"/>
      <c r="C810" s="27"/>
      <c r="D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15.75" customHeight="1">
      <c r="A811" s="28"/>
      <c r="B811" s="27"/>
      <c r="C811" s="27"/>
      <c r="D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15.75" customHeight="1">
      <c r="A812" s="28"/>
      <c r="B812" s="27"/>
      <c r="C812" s="27"/>
      <c r="D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15.75" customHeight="1">
      <c r="A813" s="28"/>
      <c r="B813" s="27"/>
      <c r="C813" s="27"/>
      <c r="D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15.75" customHeight="1">
      <c r="A814" s="28"/>
      <c r="B814" s="27"/>
      <c r="C814" s="27"/>
      <c r="D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15.75" customHeight="1">
      <c r="A815" s="28"/>
      <c r="B815" s="27"/>
      <c r="C815" s="27"/>
      <c r="D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15.75" customHeight="1">
      <c r="A816" s="28"/>
      <c r="B816" s="27"/>
      <c r="C816" s="27"/>
      <c r="D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15.75" customHeight="1">
      <c r="A817" s="28"/>
      <c r="B817" s="27"/>
      <c r="C817" s="27"/>
      <c r="D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15.75" customHeight="1">
      <c r="A818" s="28"/>
      <c r="B818" s="27"/>
      <c r="C818" s="27"/>
      <c r="D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15.75" customHeight="1">
      <c r="A819" s="28"/>
      <c r="B819" s="27"/>
      <c r="C819" s="27"/>
      <c r="D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15.75" customHeight="1">
      <c r="A820" s="28"/>
      <c r="B820" s="27"/>
      <c r="C820" s="27"/>
      <c r="D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15.75" customHeight="1">
      <c r="A821" s="28"/>
      <c r="B821" s="27"/>
      <c r="C821" s="27"/>
      <c r="D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15.75" customHeight="1">
      <c r="A822" s="28"/>
      <c r="B822" s="27"/>
      <c r="C822" s="27"/>
      <c r="D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15.75" customHeight="1">
      <c r="A823" s="28"/>
      <c r="B823" s="27"/>
      <c r="C823" s="27"/>
      <c r="D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15.75" customHeight="1">
      <c r="A824" s="28"/>
      <c r="B824" s="27"/>
      <c r="C824" s="27"/>
      <c r="D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15.75" customHeight="1">
      <c r="A825" s="28"/>
      <c r="B825" s="27"/>
      <c r="C825" s="27"/>
      <c r="D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15.75" customHeight="1">
      <c r="A826" s="28"/>
      <c r="B826" s="27"/>
      <c r="C826" s="27"/>
      <c r="D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15.75" customHeight="1">
      <c r="A827" s="28"/>
      <c r="B827" s="27"/>
      <c r="C827" s="27"/>
      <c r="D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15.75" customHeight="1">
      <c r="A828" s="28"/>
      <c r="B828" s="27"/>
      <c r="C828" s="27"/>
      <c r="D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15.75" customHeight="1">
      <c r="A829" s="28"/>
      <c r="B829" s="27"/>
      <c r="C829" s="27"/>
      <c r="D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15.75" customHeight="1">
      <c r="A830" s="28"/>
      <c r="B830" s="27"/>
      <c r="C830" s="27"/>
      <c r="D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15.75" customHeight="1">
      <c r="A831" s="28"/>
      <c r="B831" s="27"/>
      <c r="C831" s="27"/>
      <c r="D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15.75" customHeight="1">
      <c r="A832" s="28"/>
      <c r="B832" s="27"/>
      <c r="C832" s="27"/>
      <c r="D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15.75" customHeight="1">
      <c r="A833" s="28"/>
      <c r="B833" s="27"/>
      <c r="C833" s="27"/>
      <c r="D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15.75" customHeight="1">
      <c r="A834" s="28"/>
      <c r="B834" s="27"/>
      <c r="C834" s="27"/>
      <c r="D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15.75" customHeight="1">
      <c r="A835" s="28"/>
      <c r="B835" s="27"/>
      <c r="C835" s="27"/>
      <c r="D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15.75" customHeight="1">
      <c r="A836" s="28"/>
      <c r="B836" s="27"/>
      <c r="C836" s="27"/>
      <c r="D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15.75" customHeight="1">
      <c r="A837" s="28"/>
      <c r="B837" s="27"/>
      <c r="C837" s="27"/>
      <c r="D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15.75" customHeight="1">
      <c r="A838" s="28"/>
      <c r="B838" s="27"/>
      <c r="C838" s="27"/>
      <c r="D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15.75" customHeight="1">
      <c r="A839" s="28"/>
      <c r="B839" s="27"/>
      <c r="C839" s="27"/>
      <c r="D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15.75" customHeight="1">
      <c r="A840" s="28"/>
      <c r="B840" s="27"/>
      <c r="C840" s="27"/>
      <c r="D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15.75" customHeight="1">
      <c r="A841" s="28"/>
      <c r="B841" s="27"/>
      <c r="C841" s="27"/>
      <c r="D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15.75" customHeight="1">
      <c r="A842" s="28"/>
      <c r="B842" s="27"/>
      <c r="C842" s="27"/>
      <c r="D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15.75" customHeight="1">
      <c r="A843" s="28"/>
      <c r="B843" s="27"/>
      <c r="C843" s="27"/>
      <c r="D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15.75" customHeight="1">
      <c r="A844" s="28"/>
      <c r="B844" s="27"/>
      <c r="C844" s="27"/>
      <c r="D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15.75" customHeight="1">
      <c r="A845" s="28"/>
      <c r="B845" s="27"/>
      <c r="C845" s="27"/>
      <c r="D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15.75" customHeight="1">
      <c r="A846" s="28"/>
      <c r="B846" s="27"/>
      <c r="C846" s="27"/>
      <c r="D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15.75" customHeight="1">
      <c r="A847" s="28"/>
      <c r="B847" s="27"/>
      <c r="C847" s="27"/>
      <c r="D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15.75" customHeight="1">
      <c r="A848" s="28"/>
      <c r="B848" s="27"/>
      <c r="C848" s="27"/>
      <c r="D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15.75" customHeight="1">
      <c r="A849" s="28"/>
      <c r="B849" s="27"/>
      <c r="C849" s="27"/>
      <c r="D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15.75" customHeight="1">
      <c r="A850" s="28"/>
      <c r="B850" s="27"/>
      <c r="C850" s="27"/>
      <c r="D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15.75" customHeight="1">
      <c r="A851" s="28"/>
      <c r="B851" s="27"/>
      <c r="C851" s="27"/>
      <c r="D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15.75" customHeight="1">
      <c r="A852" s="28"/>
      <c r="B852" s="27"/>
      <c r="C852" s="27"/>
      <c r="D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15.75" customHeight="1">
      <c r="A853" s="28"/>
      <c r="B853" s="27"/>
      <c r="C853" s="27"/>
      <c r="D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15.75" customHeight="1">
      <c r="A854" s="28"/>
      <c r="B854" s="27"/>
      <c r="C854" s="27"/>
      <c r="D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15.75" customHeight="1">
      <c r="A855" s="28"/>
      <c r="B855" s="27"/>
      <c r="C855" s="27"/>
      <c r="D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15.75" customHeight="1">
      <c r="A856" s="28"/>
      <c r="B856" s="27"/>
      <c r="C856" s="27"/>
      <c r="D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15.75" customHeight="1">
      <c r="A857" s="28"/>
      <c r="B857" s="27"/>
      <c r="C857" s="27"/>
      <c r="D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15.75" customHeight="1">
      <c r="A858" s="28"/>
      <c r="B858" s="27"/>
      <c r="C858" s="27"/>
      <c r="D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15.75" customHeight="1">
      <c r="A859" s="28"/>
      <c r="B859" s="27"/>
      <c r="C859" s="27"/>
      <c r="D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15.75" customHeight="1">
      <c r="A860" s="28"/>
      <c r="B860" s="27"/>
      <c r="C860" s="27"/>
      <c r="D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15.75" customHeight="1">
      <c r="A861" s="28"/>
      <c r="B861" s="27"/>
      <c r="C861" s="27"/>
      <c r="D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15.75" customHeight="1">
      <c r="A862" s="28"/>
      <c r="B862" s="27"/>
      <c r="C862" s="27"/>
      <c r="D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15.75" customHeight="1">
      <c r="A863" s="28"/>
      <c r="B863" s="27"/>
      <c r="C863" s="27"/>
      <c r="D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15.75" customHeight="1">
      <c r="A864" s="28"/>
      <c r="B864" s="27"/>
      <c r="C864" s="27"/>
      <c r="D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15.75" customHeight="1">
      <c r="A865" s="28"/>
      <c r="B865" s="27"/>
      <c r="C865" s="27"/>
      <c r="D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15.75" customHeight="1">
      <c r="A866" s="28"/>
      <c r="B866" s="27"/>
      <c r="C866" s="27"/>
      <c r="D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15.75" customHeight="1">
      <c r="A867" s="28"/>
      <c r="B867" s="27"/>
      <c r="C867" s="27"/>
      <c r="D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15.75" customHeight="1">
      <c r="A868" s="28"/>
      <c r="B868" s="27"/>
      <c r="C868" s="27"/>
      <c r="D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15.75" customHeight="1">
      <c r="A869" s="28"/>
      <c r="B869" s="27"/>
      <c r="C869" s="27"/>
      <c r="D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15.75" customHeight="1">
      <c r="A870" s="28"/>
      <c r="B870" s="27"/>
      <c r="C870" s="27"/>
      <c r="D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15.75" customHeight="1">
      <c r="A871" s="28"/>
      <c r="B871" s="27"/>
      <c r="C871" s="27"/>
      <c r="D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15.75" customHeight="1">
      <c r="A872" s="28"/>
      <c r="B872" s="27"/>
      <c r="C872" s="27"/>
      <c r="D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15.75" customHeight="1">
      <c r="A873" s="28"/>
      <c r="B873" s="27"/>
      <c r="C873" s="27"/>
      <c r="D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15.75" customHeight="1">
      <c r="A874" s="28"/>
      <c r="B874" s="27"/>
      <c r="C874" s="27"/>
      <c r="D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15.75" customHeight="1">
      <c r="A875" s="28"/>
      <c r="B875" s="27"/>
      <c r="C875" s="27"/>
      <c r="D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15.75" customHeight="1">
      <c r="A876" s="28"/>
      <c r="B876" s="27"/>
      <c r="C876" s="27"/>
      <c r="D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15.75" customHeight="1">
      <c r="A877" s="28"/>
      <c r="B877" s="27"/>
      <c r="C877" s="27"/>
      <c r="D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15.75" customHeight="1">
      <c r="A878" s="28"/>
      <c r="B878" s="27"/>
      <c r="C878" s="27"/>
      <c r="D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15.75" customHeight="1">
      <c r="A879" s="28"/>
      <c r="B879" s="27"/>
      <c r="C879" s="27"/>
      <c r="D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15.75" customHeight="1">
      <c r="A880" s="28"/>
      <c r="B880" s="27"/>
      <c r="C880" s="27"/>
      <c r="D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15.75" customHeight="1">
      <c r="A881" s="28"/>
      <c r="B881" s="27"/>
      <c r="C881" s="27"/>
      <c r="D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15.75" customHeight="1">
      <c r="A882" s="28"/>
      <c r="B882" s="27"/>
      <c r="C882" s="27"/>
      <c r="D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15.75" customHeight="1">
      <c r="A883" s="28"/>
      <c r="B883" s="27"/>
      <c r="C883" s="27"/>
      <c r="D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15.75" customHeight="1">
      <c r="A884" s="28"/>
      <c r="B884" s="27"/>
      <c r="C884" s="27"/>
      <c r="D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15.75" customHeight="1">
      <c r="A885" s="28"/>
      <c r="B885" s="27"/>
      <c r="C885" s="27"/>
      <c r="D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15.75" customHeight="1">
      <c r="A886" s="28"/>
      <c r="B886" s="27"/>
      <c r="C886" s="27"/>
      <c r="D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15.75" customHeight="1">
      <c r="A887" s="28"/>
      <c r="B887" s="27"/>
      <c r="C887" s="27"/>
      <c r="D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15.75" customHeight="1">
      <c r="A888" s="28"/>
      <c r="B888" s="27"/>
      <c r="C888" s="27"/>
      <c r="D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15.75" customHeight="1">
      <c r="A889" s="28"/>
      <c r="B889" s="27"/>
      <c r="C889" s="27"/>
      <c r="D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15.75" customHeight="1">
      <c r="A890" s="28"/>
      <c r="B890" s="27"/>
      <c r="C890" s="27"/>
      <c r="D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15.75" customHeight="1">
      <c r="A891" s="28"/>
      <c r="B891" s="27"/>
      <c r="C891" s="27"/>
      <c r="D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15.75" customHeight="1">
      <c r="A892" s="28"/>
      <c r="B892" s="27"/>
      <c r="C892" s="27"/>
      <c r="D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15.75" customHeight="1">
      <c r="A893" s="28"/>
      <c r="B893" s="27"/>
      <c r="C893" s="27"/>
      <c r="D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15.75" customHeight="1">
      <c r="A894" s="28"/>
      <c r="B894" s="27"/>
      <c r="C894" s="27"/>
      <c r="D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15.75" customHeight="1">
      <c r="A895" s="28"/>
      <c r="B895" s="27"/>
      <c r="C895" s="27"/>
      <c r="D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15.75" customHeight="1">
      <c r="A896" s="28"/>
      <c r="B896" s="27"/>
      <c r="C896" s="27"/>
      <c r="D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15.75" customHeight="1">
      <c r="A897" s="28"/>
      <c r="B897" s="27"/>
      <c r="C897" s="27"/>
      <c r="D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15.75" customHeight="1">
      <c r="A898" s="28"/>
      <c r="B898" s="27"/>
      <c r="C898" s="27"/>
      <c r="D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15.75" customHeight="1">
      <c r="A899" s="28"/>
      <c r="B899" s="27"/>
      <c r="C899" s="27"/>
      <c r="D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15.75" customHeight="1">
      <c r="A900" s="28"/>
      <c r="B900" s="27"/>
      <c r="C900" s="27"/>
      <c r="D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15.75" customHeight="1">
      <c r="A901" s="28"/>
      <c r="B901" s="27"/>
      <c r="C901" s="27"/>
      <c r="D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15.75" customHeight="1">
      <c r="A902" s="28"/>
      <c r="B902" s="27"/>
      <c r="C902" s="27"/>
      <c r="D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15.75" customHeight="1">
      <c r="A903" s="28"/>
      <c r="B903" s="27"/>
      <c r="C903" s="27"/>
      <c r="D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15.75" customHeight="1">
      <c r="A904" s="28"/>
      <c r="B904" s="27"/>
      <c r="C904" s="27"/>
      <c r="D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15.75" customHeight="1">
      <c r="A905" s="28"/>
      <c r="B905" s="27"/>
      <c r="C905" s="27"/>
      <c r="D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15.75" customHeight="1">
      <c r="A906" s="28"/>
      <c r="B906" s="27"/>
      <c r="C906" s="27"/>
      <c r="D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15.75" customHeight="1">
      <c r="A907" s="28"/>
      <c r="B907" s="27"/>
      <c r="C907" s="27"/>
      <c r="D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15.75" customHeight="1">
      <c r="A908" s="28"/>
      <c r="B908" s="27"/>
      <c r="C908" s="27"/>
      <c r="D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15.75" customHeight="1">
      <c r="A909" s="28"/>
      <c r="B909" s="27"/>
      <c r="C909" s="27"/>
      <c r="D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15.75" customHeight="1">
      <c r="A910" s="28"/>
      <c r="B910" s="27"/>
      <c r="C910" s="27"/>
      <c r="D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15.75" customHeight="1">
      <c r="A911" s="28"/>
      <c r="B911" s="27"/>
      <c r="C911" s="27"/>
      <c r="D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15.75" customHeight="1">
      <c r="A912" s="28"/>
      <c r="B912" s="27"/>
      <c r="C912" s="27"/>
      <c r="D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15.75" customHeight="1">
      <c r="A913" s="28"/>
      <c r="B913" s="27"/>
      <c r="C913" s="27"/>
      <c r="D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15.75" customHeight="1">
      <c r="A914" s="28"/>
      <c r="B914" s="27"/>
      <c r="C914" s="27"/>
      <c r="D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15.75" customHeight="1">
      <c r="A915" s="28"/>
      <c r="B915" s="27"/>
      <c r="C915" s="27"/>
      <c r="D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15.75" customHeight="1">
      <c r="A916" s="28"/>
      <c r="B916" s="27"/>
      <c r="C916" s="27"/>
      <c r="D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15.75" customHeight="1">
      <c r="A917" s="28"/>
      <c r="B917" s="27"/>
      <c r="C917" s="27"/>
      <c r="D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15.75" customHeight="1">
      <c r="A918" s="28"/>
      <c r="B918" s="27"/>
      <c r="C918" s="27"/>
      <c r="D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15.75" customHeight="1">
      <c r="A919" s="28"/>
      <c r="B919" s="27"/>
      <c r="C919" s="27"/>
      <c r="D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15.75" customHeight="1">
      <c r="A920" s="28"/>
      <c r="B920" s="27"/>
      <c r="C920" s="27"/>
      <c r="D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15.75" customHeight="1">
      <c r="A921" s="28"/>
      <c r="B921" s="27"/>
      <c r="C921" s="27"/>
      <c r="D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15.75" customHeight="1">
      <c r="A922" s="28"/>
      <c r="B922" s="27"/>
      <c r="C922" s="27"/>
      <c r="D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15.75" customHeight="1">
      <c r="A923" s="28"/>
      <c r="B923" s="27"/>
      <c r="C923" s="27"/>
      <c r="D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15.75" customHeight="1">
      <c r="A924" s="28"/>
      <c r="B924" s="27"/>
      <c r="C924" s="27"/>
      <c r="D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15.75" customHeight="1">
      <c r="A925" s="28"/>
      <c r="B925" s="27"/>
      <c r="C925" s="27"/>
      <c r="D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15.75" customHeight="1">
      <c r="A926" s="28"/>
      <c r="B926" s="27"/>
      <c r="C926" s="27"/>
      <c r="D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15.75" customHeight="1">
      <c r="A927" s="28"/>
      <c r="B927" s="27"/>
      <c r="C927" s="27"/>
      <c r="D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15.75" customHeight="1">
      <c r="A928" s="28"/>
      <c r="B928" s="27"/>
      <c r="C928" s="27"/>
      <c r="D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15.75" customHeight="1">
      <c r="A929" s="28"/>
      <c r="B929" s="27"/>
      <c r="C929" s="27"/>
      <c r="D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15.75" customHeight="1">
      <c r="A930" s="28"/>
      <c r="B930" s="27"/>
      <c r="C930" s="27"/>
      <c r="D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15.75" customHeight="1">
      <c r="A931" s="28"/>
      <c r="B931" s="27"/>
      <c r="C931" s="27"/>
      <c r="D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15.75" customHeight="1">
      <c r="A932" s="28"/>
      <c r="B932" s="27"/>
      <c r="C932" s="27"/>
      <c r="D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15.75" customHeight="1">
      <c r="A933" s="28"/>
      <c r="B933" s="27"/>
      <c r="C933" s="27"/>
      <c r="D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15.75" customHeight="1">
      <c r="A934" s="28"/>
      <c r="B934" s="27"/>
      <c r="C934" s="27"/>
      <c r="D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15.75" customHeight="1">
      <c r="A935" s="28"/>
      <c r="B935" s="27"/>
      <c r="C935" s="27"/>
      <c r="D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15.75" customHeight="1">
      <c r="A936" s="28"/>
      <c r="B936" s="27"/>
      <c r="C936" s="27"/>
      <c r="D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15.75" customHeight="1">
      <c r="A937" s="28"/>
      <c r="B937" s="27"/>
      <c r="C937" s="27"/>
      <c r="D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15.75" customHeight="1">
      <c r="A938" s="28"/>
      <c r="B938" s="27"/>
      <c r="C938" s="27"/>
      <c r="D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15.75" customHeight="1">
      <c r="A939" s="28"/>
      <c r="B939" s="27"/>
      <c r="C939" s="27"/>
      <c r="D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15.75" customHeight="1">
      <c r="A940" s="28"/>
      <c r="B940" s="27"/>
      <c r="C940" s="27"/>
      <c r="D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15.75" customHeight="1">
      <c r="A941" s="28"/>
      <c r="B941" s="27"/>
      <c r="C941" s="27"/>
      <c r="D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15.75" customHeight="1">
      <c r="A942" s="28"/>
      <c r="B942" s="27"/>
      <c r="C942" s="27"/>
      <c r="D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15.75" customHeight="1">
      <c r="A943" s="28"/>
      <c r="B943" s="27"/>
      <c r="C943" s="27"/>
      <c r="D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15.75" customHeight="1">
      <c r="A944" s="28"/>
      <c r="B944" s="27"/>
      <c r="C944" s="27"/>
      <c r="D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15.75" customHeight="1">
      <c r="A945" s="28"/>
      <c r="B945" s="27"/>
      <c r="C945" s="27"/>
      <c r="D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15.75" customHeight="1">
      <c r="A946" s="28"/>
      <c r="B946" s="27"/>
      <c r="C946" s="27"/>
      <c r="D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15.75" customHeight="1">
      <c r="A947" s="28"/>
      <c r="B947" s="27"/>
      <c r="C947" s="27"/>
      <c r="D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15.75" customHeight="1">
      <c r="A948" s="28"/>
      <c r="B948" s="27"/>
      <c r="C948" s="27"/>
      <c r="D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15.75" customHeight="1">
      <c r="A949" s="28"/>
      <c r="B949" s="27"/>
      <c r="C949" s="27"/>
      <c r="D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15.75" customHeight="1">
      <c r="A950" s="28"/>
      <c r="B950" s="27"/>
      <c r="C950" s="27"/>
      <c r="D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15.75" customHeight="1">
      <c r="A951" s="28"/>
      <c r="B951" s="27"/>
      <c r="C951" s="27"/>
      <c r="D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15.75" customHeight="1">
      <c r="A952" s="28"/>
      <c r="B952" s="27"/>
      <c r="C952" s="27"/>
      <c r="D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15.75" customHeight="1">
      <c r="A953" s="28"/>
      <c r="B953" s="27"/>
      <c r="C953" s="27"/>
      <c r="D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15.75" customHeight="1">
      <c r="A954" s="28"/>
      <c r="B954" s="27"/>
      <c r="C954" s="27"/>
      <c r="D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15.75" customHeight="1">
      <c r="A955" s="28"/>
      <c r="B955" s="27"/>
      <c r="C955" s="27"/>
      <c r="D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15.75" customHeight="1">
      <c r="A956" s="28"/>
      <c r="B956" s="27"/>
      <c r="C956" s="27"/>
      <c r="D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15.75" customHeight="1">
      <c r="A957" s="28"/>
      <c r="B957" s="27"/>
      <c r="C957" s="27"/>
      <c r="D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15.75" customHeight="1">
      <c r="A958" s="28"/>
      <c r="B958" s="27"/>
      <c r="C958" s="27"/>
      <c r="D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15.75" customHeight="1">
      <c r="A959" s="28"/>
      <c r="B959" s="27"/>
      <c r="C959" s="27"/>
      <c r="D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15.75" customHeight="1">
      <c r="A960" s="28"/>
      <c r="B960" s="27"/>
      <c r="C960" s="27"/>
      <c r="D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15.75" customHeight="1">
      <c r="A961" s="28"/>
      <c r="B961" s="27"/>
      <c r="C961" s="27"/>
      <c r="D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15.75" customHeight="1">
      <c r="A962" s="28"/>
      <c r="B962" s="27"/>
      <c r="C962" s="27"/>
      <c r="D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15.75" customHeight="1">
      <c r="A963" s="28"/>
      <c r="B963" s="27"/>
      <c r="C963" s="27"/>
      <c r="D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15.75" customHeight="1">
      <c r="A964" s="28"/>
      <c r="B964" s="27"/>
      <c r="C964" s="27"/>
      <c r="D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15.75" customHeight="1">
      <c r="A965" s="28"/>
      <c r="B965" s="27"/>
      <c r="C965" s="27"/>
      <c r="D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15.75" customHeight="1">
      <c r="A966" s="28"/>
      <c r="B966" s="27"/>
      <c r="C966" s="27"/>
      <c r="D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15.75" customHeight="1">
      <c r="A967" s="28"/>
      <c r="B967" s="27"/>
      <c r="C967" s="27"/>
      <c r="D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15.75" customHeight="1">
      <c r="A968" s="28"/>
      <c r="B968" s="27"/>
      <c r="C968" s="27"/>
      <c r="D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15.75" customHeight="1">
      <c r="A969" s="28"/>
      <c r="B969" s="27"/>
      <c r="C969" s="27"/>
      <c r="D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15.75" customHeight="1">
      <c r="A970" s="28"/>
      <c r="B970" s="27"/>
      <c r="C970" s="27"/>
      <c r="D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15.75" customHeight="1">
      <c r="A971" s="28"/>
      <c r="B971" s="27"/>
      <c r="C971" s="27"/>
      <c r="D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15.75" customHeight="1">
      <c r="A972" s="28"/>
      <c r="B972" s="27"/>
      <c r="C972" s="27"/>
      <c r="D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15.75" customHeight="1">
      <c r="A973" s="28"/>
      <c r="B973" s="27"/>
      <c r="C973" s="27"/>
      <c r="D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15.75" customHeight="1">
      <c r="A974" s="28"/>
      <c r="B974" s="27"/>
      <c r="C974" s="27"/>
      <c r="D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15.75" customHeight="1">
      <c r="A975" s="28"/>
      <c r="B975" s="27"/>
      <c r="C975" s="27"/>
      <c r="D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15.75" customHeight="1">
      <c r="A976" s="28"/>
      <c r="B976" s="27"/>
      <c r="C976" s="27"/>
      <c r="D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15.75" customHeight="1">
      <c r="A977" s="28"/>
      <c r="B977" s="27"/>
      <c r="C977" s="27"/>
      <c r="D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15.75" customHeight="1">
      <c r="A978" s="28"/>
      <c r="B978" s="27"/>
      <c r="C978" s="27"/>
      <c r="D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15.75" customHeight="1">
      <c r="A979" s="28"/>
      <c r="B979" s="27"/>
      <c r="C979" s="27"/>
      <c r="D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15.75" customHeight="1">
      <c r="A980" s="28"/>
      <c r="B980" s="27"/>
      <c r="C980" s="27"/>
      <c r="D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15.75" customHeight="1">
      <c r="A981" s="28"/>
      <c r="B981" s="27"/>
      <c r="C981" s="27"/>
      <c r="D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15.75" customHeight="1">
      <c r="A982" s="28"/>
      <c r="B982" s="27"/>
      <c r="C982" s="27"/>
      <c r="D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15.75" customHeight="1">
      <c r="A983" s="28"/>
      <c r="B983" s="27"/>
      <c r="C983" s="27"/>
      <c r="D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15.75" customHeight="1">
      <c r="A984" s="28"/>
      <c r="B984" s="27"/>
      <c r="C984" s="27"/>
      <c r="D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15.75" customHeight="1">
      <c r="A985" s="28"/>
      <c r="B985" s="27"/>
      <c r="C985" s="27"/>
      <c r="D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15.75" customHeight="1">
      <c r="A986" s="28"/>
      <c r="B986" s="27"/>
      <c r="C986" s="27"/>
      <c r="D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15.75" customHeight="1">
      <c r="A987" s="28"/>
      <c r="B987" s="27"/>
      <c r="C987" s="27"/>
      <c r="D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15.75" customHeight="1">
      <c r="A988" s="28"/>
      <c r="B988" s="27"/>
      <c r="C988" s="27"/>
      <c r="D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15.75" customHeight="1">
      <c r="A989" s="28"/>
      <c r="B989" s="27"/>
      <c r="C989" s="27"/>
      <c r="D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15.75" customHeight="1">
      <c r="A990" s="28"/>
      <c r="B990" s="27"/>
      <c r="C990" s="27"/>
      <c r="D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15.75" customHeight="1">
      <c r="A991" s="28"/>
      <c r="B991" s="27"/>
      <c r="C991" s="27"/>
      <c r="D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15.75" customHeight="1">
      <c r="A992" s="28"/>
      <c r="B992" s="27"/>
      <c r="C992" s="27"/>
      <c r="D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15.75" customHeight="1">
      <c r="A993" s="28"/>
      <c r="B993" s="27"/>
      <c r="C993" s="27"/>
      <c r="D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15.75" customHeight="1">
      <c r="A994" s="28"/>
      <c r="B994" s="27"/>
      <c r="C994" s="27"/>
      <c r="D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15.75" customHeight="1">
      <c r="A995" s="28"/>
      <c r="B995" s="27"/>
      <c r="C995" s="27"/>
      <c r="D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15.75" customHeight="1">
      <c r="A996" s="28"/>
      <c r="B996" s="27"/>
      <c r="C996" s="27"/>
      <c r="D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15.75" customHeight="1">
      <c r="A997" s="28"/>
      <c r="B997" s="27"/>
      <c r="C997" s="27"/>
      <c r="D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15.75" customHeight="1">
      <c r="A998" s="28"/>
      <c r="B998" s="27"/>
      <c r="C998" s="27"/>
      <c r="D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15.75" customHeight="1">
      <c r="A999" s="28"/>
      <c r="B999" s="27"/>
      <c r="C999" s="27"/>
      <c r="D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15.75" customHeight="1">
      <c r="A1000" s="28"/>
      <c r="B1000" s="27"/>
      <c r="C1000" s="27"/>
      <c r="D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</row>
  </sheetData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baseColWidth="10" defaultColWidth="14.453125" defaultRowHeight="15" customHeight="1"/>
  <cols>
    <col min="1" max="1" width="34.7265625" customWidth="1"/>
    <col min="2" max="5" width="14.08984375" customWidth="1"/>
    <col min="6" max="6" width="22.54296875" customWidth="1"/>
    <col min="7" max="8" width="14.08984375" customWidth="1"/>
    <col min="9" max="9" width="13.81640625" customWidth="1"/>
    <col min="10" max="11" width="10.81640625" customWidth="1"/>
    <col min="13" max="26" width="33.08984375" customWidth="1"/>
  </cols>
  <sheetData>
    <row r="1" spans="1:26" ht="12.75" customHeight="1">
      <c r="A1" s="26" t="s">
        <v>19</v>
      </c>
      <c r="B1" s="27"/>
      <c r="C1" s="27"/>
      <c r="D1" s="27"/>
      <c r="E1" s="27"/>
      <c r="F1" s="27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2.75" customHeight="1">
      <c r="A2" s="28"/>
      <c r="B2" s="27"/>
      <c r="C2" s="27"/>
      <c r="D2" s="27"/>
      <c r="E2" s="27"/>
      <c r="F2" s="27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12.75" customHeight="1">
      <c r="A3" s="28"/>
      <c r="B3" s="27"/>
      <c r="C3" s="27"/>
      <c r="D3" s="27"/>
      <c r="E3" s="27"/>
      <c r="F3" s="27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2.75" customHeight="1">
      <c r="A4" s="29" t="s">
        <v>339</v>
      </c>
      <c r="B4" s="27"/>
      <c r="C4" s="27"/>
      <c r="D4" s="38"/>
      <c r="E4" s="27"/>
      <c r="F4" s="27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12.75" customHeight="1">
      <c r="A5" s="29" t="s">
        <v>340</v>
      </c>
      <c r="B5" s="27"/>
      <c r="C5" s="27"/>
      <c r="D5" s="27"/>
      <c r="E5" s="27"/>
      <c r="F5" s="27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12.75" customHeight="1">
      <c r="A6" s="30" t="s">
        <v>341</v>
      </c>
      <c r="B6" s="30" t="s">
        <v>248</v>
      </c>
      <c r="C6" s="30" t="s">
        <v>249</v>
      </c>
      <c r="D6" s="30" t="s">
        <v>250</v>
      </c>
      <c r="E6" s="27"/>
      <c r="F6" s="27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2.75" customHeight="1">
      <c r="A7" s="39" t="s">
        <v>342</v>
      </c>
      <c r="B7" s="32">
        <v>7380434</v>
      </c>
      <c r="C7" s="32">
        <v>2038651</v>
      </c>
      <c r="D7" s="40">
        <f t="shared" ref="D7:D12" si="0">+B7+C7</f>
        <v>9419085</v>
      </c>
      <c r="E7" s="27"/>
      <c r="F7" s="27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12.75" customHeight="1">
      <c r="A8" s="31" t="s">
        <v>343</v>
      </c>
      <c r="B8" s="34">
        <v>3540</v>
      </c>
      <c r="C8" s="34">
        <v>392</v>
      </c>
      <c r="D8" s="41">
        <f t="shared" si="0"/>
        <v>3932</v>
      </c>
      <c r="E8" s="27"/>
      <c r="F8" s="27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12.75" customHeight="1">
      <c r="A9" s="31" t="s">
        <v>344</v>
      </c>
      <c r="B9" s="34">
        <v>138808</v>
      </c>
      <c r="C9" s="34">
        <v>68950</v>
      </c>
      <c r="D9" s="41">
        <f t="shared" si="0"/>
        <v>207758</v>
      </c>
      <c r="E9" s="27"/>
      <c r="F9" s="27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12.75" customHeight="1">
      <c r="A10" s="31" t="s">
        <v>345</v>
      </c>
      <c r="B10" s="34">
        <v>92967</v>
      </c>
      <c r="C10" s="34">
        <v>77647</v>
      </c>
      <c r="D10" s="41">
        <f t="shared" si="0"/>
        <v>170614</v>
      </c>
      <c r="E10" s="27"/>
      <c r="F10" s="27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12.75" customHeight="1">
      <c r="A11" s="31" t="s">
        <v>346</v>
      </c>
      <c r="B11" s="34">
        <v>109652</v>
      </c>
      <c r="C11" s="34">
        <v>38526</v>
      </c>
      <c r="D11" s="41">
        <f t="shared" si="0"/>
        <v>148178</v>
      </c>
      <c r="E11" s="27"/>
      <c r="F11" s="27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12.75" customHeight="1">
      <c r="A12" s="42" t="s">
        <v>258</v>
      </c>
      <c r="B12" s="43">
        <f t="shared" ref="B12:C12" si="1">SUM(B7:B11)</f>
        <v>7725401</v>
      </c>
      <c r="C12" s="43">
        <f t="shared" si="1"/>
        <v>2224166</v>
      </c>
      <c r="D12" s="44">
        <f t="shared" si="0"/>
        <v>9949567</v>
      </c>
      <c r="E12" s="27"/>
      <c r="F12" s="27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12.75" customHeight="1">
      <c r="A13" s="28"/>
      <c r="B13" s="63"/>
      <c r="C13" s="63"/>
      <c r="D13" s="38"/>
      <c r="E13" s="27"/>
      <c r="F13" s="55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12.75" customHeight="1">
      <c r="A14" s="28"/>
      <c r="B14" s="27"/>
      <c r="C14" s="27"/>
      <c r="D14" s="27"/>
      <c r="E14" s="27"/>
      <c r="F14" s="27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12.75" customHeight="1">
      <c r="A15" s="29" t="s">
        <v>347</v>
      </c>
      <c r="B15" s="27"/>
      <c r="C15" s="27"/>
      <c r="D15" s="38"/>
      <c r="E15" s="27"/>
      <c r="F15" s="27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12.75" customHeight="1">
      <c r="A16" s="29" t="s">
        <v>348</v>
      </c>
      <c r="B16" s="27"/>
      <c r="C16" s="27"/>
      <c r="D16" s="27"/>
      <c r="E16" s="27"/>
      <c r="F16" s="27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2.75" customHeight="1">
      <c r="A17" s="30" t="s">
        <v>341</v>
      </c>
      <c r="B17" s="30" t="s">
        <v>248</v>
      </c>
      <c r="C17" s="64" t="s">
        <v>249</v>
      </c>
      <c r="D17" s="30" t="s">
        <v>250</v>
      </c>
      <c r="E17" s="27"/>
      <c r="F17" s="27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2.75" customHeight="1">
      <c r="A18" s="31" t="s">
        <v>349</v>
      </c>
      <c r="B18" s="32">
        <v>7505989</v>
      </c>
      <c r="C18" s="32">
        <v>2162939</v>
      </c>
      <c r="D18" s="65">
        <f t="shared" ref="D18:D19" si="2">+B18+C18</f>
        <v>9668928</v>
      </c>
      <c r="E18" s="27"/>
      <c r="F18" s="27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2.75" customHeight="1">
      <c r="A19" s="31" t="s">
        <v>350</v>
      </c>
      <c r="B19" s="34">
        <v>219412</v>
      </c>
      <c r="C19" s="34">
        <v>61227</v>
      </c>
      <c r="D19" s="66">
        <f t="shared" si="2"/>
        <v>280639</v>
      </c>
      <c r="E19" s="27"/>
      <c r="F19" s="27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2.75" customHeight="1">
      <c r="A20" s="42" t="s">
        <v>258</v>
      </c>
      <c r="B20" s="43">
        <f t="shared" ref="B20:D20" si="3">SUM(B18:B19)</f>
        <v>7725401</v>
      </c>
      <c r="C20" s="43">
        <f t="shared" si="3"/>
        <v>2224166</v>
      </c>
      <c r="D20" s="67">
        <f t="shared" si="3"/>
        <v>9949567</v>
      </c>
      <c r="E20" s="27"/>
      <c r="F20" s="27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2.75" customHeight="1">
      <c r="A21" s="28"/>
      <c r="B21" s="68"/>
      <c r="C21" s="68"/>
      <c r="D21" s="68"/>
      <c r="E21" s="27"/>
      <c r="F21" s="27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12.75" customHeight="1">
      <c r="A22" s="28"/>
      <c r="B22" s="27"/>
      <c r="C22" s="27"/>
      <c r="D22" s="27"/>
      <c r="E22" s="27"/>
      <c r="F22" s="27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12.75" customHeight="1">
      <c r="A23" s="28"/>
      <c r="B23" s="27"/>
      <c r="C23" s="27"/>
      <c r="D23" s="27"/>
      <c r="E23" s="27"/>
      <c r="F23" s="27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2.75" customHeight="1">
      <c r="A24" s="133" t="s">
        <v>351</v>
      </c>
      <c r="B24" s="134"/>
      <c r="C24" s="134"/>
      <c r="D24" s="134"/>
      <c r="E24" s="134"/>
      <c r="F24" s="134"/>
      <c r="G24" s="134"/>
      <c r="H24" s="134"/>
      <c r="I24" s="134"/>
      <c r="J24" s="135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2.75" customHeight="1">
      <c r="A25" s="69"/>
      <c r="B25" s="69"/>
      <c r="C25" s="69"/>
      <c r="D25" s="69"/>
      <c r="E25" s="69"/>
      <c r="F25" s="69"/>
      <c r="G25" s="69"/>
      <c r="H25" s="69"/>
      <c r="I25" s="69"/>
      <c r="J25" s="69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2.75" customHeight="1">
      <c r="A26" s="29" t="s">
        <v>352</v>
      </c>
      <c r="B26" s="27"/>
      <c r="C26" s="27"/>
      <c r="D26" s="27"/>
      <c r="E26" s="27"/>
      <c r="F26" s="29" t="s">
        <v>353</v>
      </c>
      <c r="G26" s="27"/>
      <c r="H26" s="27"/>
      <c r="I26" s="27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2.75" customHeight="1">
      <c r="A27" s="29" t="s">
        <v>354</v>
      </c>
      <c r="B27" s="27"/>
      <c r="C27" s="27"/>
      <c r="D27" s="27"/>
      <c r="E27" s="27"/>
      <c r="F27" s="29" t="s">
        <v>355</v>
      </c>
      <c r="G27" s="27"/>
      <c r="H27" s="27"/>
      <c r="I27" s="27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2.75" customHeight="1">
      <c r="A28" s="30" t="s">
        <v>247</v>
      </c>
      <c r="B28" s="30" t="s">
        <v>248</v>
      </c>
      <c r="C28" s="30" t="s">
        <v>249</v>
      </c>
      <c r="D28" s="30" t="s">
        <v>250</v>
      </c>
      <c r="E28" s="27"/>
      <c r="F28" s="30" t="s">
        <v>247</v>
      </c>
      <c r="G28" s="30" t="s">
        <v>248</v>
      </c>
      <c r="H28" s="30" t="s">
        <v>249</v>
      </c>
      <c r="I28" s="30" t="s">
        <v>250</v>
      </c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12.75" customHeight="1">
      <c r="A29" s="31">
        <v>2018</v>
      </c>
      <c r="B29" s="32">
        <v>4219301</v>
      </c>
      <c r="C29" s="32">
        <v>1473554</v>
      </c>
      <c r="D29" s="40">
        <f t="shared" ref="D29:D33" si="4">+B29+C29</f>
        <v>5692855</v>
      </c>
      <c r="E29" s="57"/>
      <c r="F29" s="31">
        <v>2018</v>
      </c>
      <c r="G29" s="32">
        <v>55416081</v>
      </c>
      <c r="H29" s="32">
        <v>15265154</v>
      </c>
      <c r="I29" s="40">
        <f t="shared" ref="I29:I33" si="5">+G29+H29</f>
        <v>70681235</v>
      </c>
      <c r="J29" s="57"/>
      <c r="K29" s="57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12.75" customHeight="1">
      <c r="A30" s="31">
        <v>2019</v>
      </c>
      <c r="B30" s="34">
        <v>4561580</v>
      </c>
      <c r="C30" s="34">
        <v>1588723</v>
      </c>
      <c r="D30" s="41">
        <f t="shared" si="4"/>
        <v>6150303</v>
      </c>
      <c r="E30" s="57"/>
      <c r="F30" s="31">
        <v>2019</v>
      </c>
      <c r="G30" s="34">
        <v>61031995</v>
      </c>
      <c r="H30" s="34">
        <v>16571158</v>
      </c>
      <c r="I30" s="41">
        <f t="shared" si="5"/>
        <v>77603153</v>
      </c>
      <c r="J30" s="57"/>
      <c r="K30" s="57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12.75" customHeight="1">
      <c r="A31" s="31">
        <v>2020</v>
      </c>
      <c r="B31" s="34">
        <v>4695694</v>
      </c>
      <c r="C31" s="34">
        <v>1384931</v>
      </c>
      <c r="D31" s="41">
        <f t="shared" si="4"/>
        <v>6080625</v>
      </c>
      <c r="E31" s="57"/>
      <c r="F31" s="31">
        <v>2020</v>
      </c>
      <c r="G31" s="34">
        <v>73737654</v>
      </c>
      <c r="H31" s="34">
        <v>20412198</v>
      </c>
      <c r="I31" s="41">
        <f t="shared" si="5"/>
        <v>94149852</v>
      </c>
      <c r="J31" s="57"/>
      <c r="K31" s="57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2.75" customHeight="1">
      <c r="A32" s="31">
        <v>2021</v>
      </c>
      <c r="B32" s="34">
        <v>6737653</v>
      </c>
      <c r="C32" s="34">
        <v>1770355</v>
      </c>
      <c r="D32" s="41">
        <f t="shared" si="4"/>
        <v>8508008</v>
      </c>
      <c r="E32" s="57"/>
      <c r="F32" s="31">
        <v>2021</v>
      </c>
      <c r="G32" s="34">
        <v>103221870</v>
      </c>
      <c r="H32" s="34">
        <v>25613120</v>
      </c>
      <c r="I32" s="41">
        <f t="shared" si="5"/>
        <v>128834990</v>
      </c>
      <c r="J32" s="57"/>
      <c r="K32" s="57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2.75" customHeight="1">
      <c r="A33" s="35">
        <v>2022</v>
      </c>
      <c r="B33" s="36">
        <v>7493626</v>
      </c>
      <c r="C33" s="36">
        <v>2077569</v>
      </c>
      <c r="D33" s="70">
        <f t="shared" si="4"/>
        <v>9571195</v>
      </c>
      <c r="E33" s="57"/>
      <c r="F33" s="35">
        <v>2022</v>
      </c>
      <c r="G33" s="36">
        <v>109331492</v>
      </c>
      <c r="H33" s="36">
        <v>24242352</v>
      </c>
      <c r="I33" s="70">
        <f t="shared" si="5"/>
        <v>133573844</v>
      </c>
      <c r="J33" s="57"/>
      <c r="K33" s="57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2.75" customHeight="1">
      <c r="A34" s="59"/>
      <c r="B34" s="59"/>
      <c r="C34" s="59"/>
      <c r="D34" s="71"/>
      <c r="E34" s="57"/>
      <c r="F34" s="59"/>
      <c r="G34" s="59"/>
      <c r="H34" s="59"/>
      <c r="I34" s="71"/>
      <c r="J34" s="57"/>
      <c r="K34" s="57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2.75" customHeight="1">
      <c r="A35" s="28"/>
      <c r="B35" s="38"/>
      <c r="C35" s="38"/>
      <c r="D35" s="27"/>
      <c r="E35" s="63"/>
      <c r="F35" s="27"/>
      <c r="G35" s="57"/>
      <c r="H35" s="57"/>
      <c r="I35" s="57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2.75" customHeight="1">
      <c r="A36" s="29" t="s">
        <v>356</v>
      </c>
      <c r="B36" s="27"/>
      <c r="C36" s="27"/>
      <c r="D36" s="38"/>
      <c r="E36" s="27"/>
      <c r="F36" s="29" t="s">
        <v>357</v>
      </c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2.75" customHeight="1">
      <c r="A37" s="29" t="s">
        <v>358</v>
      </c>
      <c r="B37" s="27"/>
      <c r="C37" s="27"/>
      <c r="D37" s="27"/>
      <c r="E37" s="27"/>
      <c r="F37" s="29" t="s">
        <v>359</v>
      </c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2.75" customHeight="1">
      <c r="A38" s="30" t="s">
        <v>253</v>
      </c>
      <c r="B38" s="30" t="s">
        <v>248</v>
      </c>
      <c r="C38" s="30" t="s">
        <v>249</v>
      </c>
      <c r="D38" s="30" t="s">
        <v>250</v>
      </c>
      <c r="E38" s="27"/>
      <c r="F38" s="30" t="s">
        <v>253</v>
      </c>
      <c r="G38" s="30" t="s">
        <v>248</v>
      </c>
      <c r="H38" s="30" t="s">
        <v>249</v>
      </c>
      <c r="I38" s="30" t="s">
        <v>250</v>
      </c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2.75" customHeight="1">
      <c r="A39" s="39" t="s">
        <v>254</v>
      </c>
      <c r="B39" s="32">
        <v>3046197</v>
      </c>
      <c r="C39" s="32">
        <v>990966</v>
      </c>
      <c r="D39" s="40">
        <f t="shared" ref="D39:D41" si="6">+B39+C39</f>
        <v>4037163</v>
      </c>
      <c r="E39" s="57"/>
      <c r="F39" s="39" t="s">
        <v>254</v>
      </c>
      <c r="G39" s="32">
        <v>46154227</v>
      </c>
      <c r="H39" s="32">
        <v>11796892</v>
      </c>
      <c r="I39" s="40">
        <f t="shared" ref="I39:I41" si="7">+G39+H39</f>
        <v>57951119</v>
      </c>
      <c r="J39" s="57"/>
      <c r="K39" s="57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2.75" customHeight="1">
      <c r="A40" s="31" t="s">
        <v>255</v>
      </c>
      <c r="B40" s="34">
        <v>4447429</v>
      </c>
      <c r="C40" s="34">
        <v>1086600</v>
      </c>
      <c r="D40" s="41">
        <f t="shared" si="6"/>
        <v>5534029</v>
      </c>
      <c r="E40" s="57"/>
      <c r="F40" s="31" t="s">
        <v>255</v>
      </c>
      <c r="G40" s="34">
        <v>63177265</v>
      </c>
      <c r="H40" s="34">
        <v>12445420</v>
      </c>
      <c r="I40" s="41">
        <f t="shared" si="7"/>
        <v>75622685</v>
      </c>
      <c r="J40" s="57"/>
      <c r="K40" s="57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2.75" customHeight="1">
      <c r="A41" s="31" t="s">
        <v>257</v>
      </c>
      <c r="B41" s="34">
        <v>0</v>
      </c>
      <c r="C41" s="34">
        <v>3</v>
      </c>
      <c r="D41" s="41">
        <f t="shared" si="6"/>
        <v>3</v>
      </c>
      <c r="E41" s="57"/>
      <c r="F41" s="31" t="s">
        <v>257</v>
      </c>
      <c r="G41" s="34">
        <v>0</v>
      </c>
      <c r="H41" s="34">
        <v>40</v>
      </c>
      <c r="I41" s="41">
        <f t="shared" si="7"/>
        <v>40</v>
      </c>
      <c r="J41" s="57"/>
      <c r="K41" s="57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2.75" customHeight="1">
      <c r="A42" s="42" t="s">
        <v>258</v>
      </c>
      <c r="B42" s="43">
        <f t="shared" ref="B42:D42" si="8">SUM(B39:B41)</f>
        <v>7493626</v>
      </c>
      <c r="C42" s="43">
        <f t="shared" si="8"/>
        <v>2077569</v>
      </c>
      <c r="D42" s="44">
        <f t="shared" si="8"/>
        <v>9571195</v>
      </c>
      <c r="E42" s="57"/>
      <c r="F42" s="42" t="s">
        <v>258</v>
      </c>
      <c r="G42" s="43">
        <f t="shared" ref="G42:I42" si="9">SUM(G39:G41)</f>
        <v>109331492</v>
      </c>
      <c r="H42" s="43">
        <f t="shared" si="9"/>
        <v>24242352</v>
      </c>
      <c r="I42" s="44">
        <f t="shared" si="9"/>
        <v>133573844</v>
      </c>
      <c r="J42" s="57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2.75" customHeight="1">
      <c r="A43" s="28"/>
      <c r="B43" s="46"/>
      <c r="C43" s="46"/>
      <c r="D43" s="46"/>
      <c r="E43" s="27"/>
      <c r="F43" s="27"/>
      <c r="G43" s="57"/>
      <c r="H43" s="57"/>
      <c r="I43" s="57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2.75" customHeight="1">
      <c r="A44" s="28"/>
      <c r="B44" s="27"/>
      <c r="C44" s="27"/>
      <c r="D44" s="27"/>
      <c r="E44" s="27"/>
      <c r="F44" s="27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2.75" customHeight="1">
      <c r="A45" s="29" t="s">
        <v>360</v>
      </c>
      <c r="B45" s="27"/>
      <c r="C45" s="27"/>
      <c r="D45" s="27"/>
      <c r="E45" s="27"/>
      <c r="F45" s="29" t="s">
        <v>361</v>
      </c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2.75" customHeight="1">
      <c r="A46" s="29" t="s">
        <v>362</v>
      </c>
      <c r="B46" s="27"/>
      <c r="C46" s="27"/>
      <c r="D46" s="27"/>
      <c r="E46" s="27"/>
      <c r="F46" s="29" t="s">
        <v>363</v>
      </c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2.75" customHeight="1">
      <c r="A47" s="30" t="s">
        <v>261</v>
      </c>
      <c r="B47" s="30" t="s">
        <v>248</v>
      </c>
      <c r="C47" s="30" t="s">
        <v>249</v>
      </c>
      <c r="D47" s="30" t="s">
        <v>250</v>
      </c>
      <c r="E47" s="27"/>
      <c r="F47" s="30" t="s">
        <v>261</v>
      </c>
      <c r="G47" s="30" t="s">
        <v>248</v>
      </c>
      <c r="H47" s="30" t="s">
        <v>249</v>
      </c>
      <c r="I47" s="30" t="s">
        <v>250</v>
      </c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2.75" customHeight="1">
      <c r="A48" s="39" t="s">
        <v>262</v>
      </c>
      <c r="B48" s="32">
        <v>63708</v>
      </c>
      <c r="C48" s="32">
        <v>652</v>
      </c>
      <c r="D48" s="32">
        <f t="shared" ref="D48:D55" si="10">+B48+C48</f>
        <v>64360</v>
      </c>
      <c r="E48" s="57"/>
      <c r="F48" s="39" t="s">
        <v>262</v>
      </c>
      <c r="G48" s="32">
        <v>574000</v>
      </c>
      <c r="H48" s="32">
        <v>6816</v>
      </c>
      <c r="I48" s="32">
        <f t="shared" ref="I48:I55" si="11">+G48+H48</f>
        <v>580816</v>
      </c>
      <c r="J48" s="57"/>
      <c r="K48" s="57"/>
      <c r="L48" s="72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2.75" customHeight="1">
      <c r="A49" s="31" t="s">
        <v>263</v>
      </c>
      <c r="B49" s="34">
        <v>565912</v>
      </c>
      <c r="C49" s="34">
        <v>30151</v>
      </c>
      <c r="D49" s="34">
        <f t="shared" si="10"/>
        <v>596063</v>
      </c>
      <c r="E49" s="57"/>
      <c r="F49" s="31" t="s">
        <v>263</v>
      </c>
      <c r="G49" s="34">
        <v>6429079</v>
      </c>
      <c r="H49" s="34">
        <v>299122</v>
      </c>
      <c r="I49" s="34">
        <f t="shared" si="11"/>
        <v>6728201</v>
      </c>
      <c r="J49" s="57"/>
      <c r="K49" s="57"/>
      <c r="L49" s="72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2.75" customHeight="1">
      <c r="A50" s="31" t="s">
        <v>264</v>
      </c>
      <c r="B50" s="34">
        <v>2305566</v>
      </c>
      <c r="C50" s="34">
        <v>650533</v>
      </c>
      <c r="D50" s="34">
        <f t="shared" si="10"/>
        <v>2956099</v>
      </c>
      <c r="E50" s="57"/>
      <c r="F50" s="31" t="s">
        <v>264</v>
      </c>
      <c r="G50" s="34">
        <v>30558360</v>
      </c>
      <c r="H50" s="34">
        <v>6732621</v>
      </c>
      <c r="I50" s="34">
        <f t="shared" si="11"/>
        <v>37290981</v>
      </c>
      <c r="J50" s="57"/>
      <c r="K50" s="57"/>
      <c r="L50" s="72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2.75" customHeight="1">
      <c r="A51" s="31" t="s">
        <v>265</v>
      </c>
      <c r="B51" s="34">
        <v>1801452</v>
      </c>
      <c r="C51" s="34">
        <v>671526</v>
      </c>
      <c r="D51" s="34">
        <f t="shared" si="10"/>
        <v>2472978</v>
      </c>
      <c r="E51" s="57"/>
      <c r="F51" s="31" t="s">
        <v>265</v>
      </c>
      <c r="G51" s="34">
        <v>25625722</v>
      </c>
      <c r="H51" s="34">
        <v>7552067</v>
      </c>
      <c r="I51" s="34">
        <f t="shared" si="11"/>
        <v>33177789</v>
      </c>
      <c r="J51" s="57"/>
      <c r="K51" s="57"/>
      <c r="L51" s="72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2.75" customHeight="1">
      <c r="A52" s="31" t="s">
        <v>266</v>
      </c>
      <c r="B52" s="34">
        <v>1384355</v>
      </c>
      <c r="C52" s="34">
        <v>397863</v>
      </c>
      <c r="D52" s="34">
        <f t="shared" si="10"/>
        <v>1782218</v>
      </c>
      <c r="E52" s="57"/>
      <c r="F52" s="31" t="s">
        <v>266</v>
      </c>
      <c r="G52" s="34">
        <v>21137352</v>
      </c>
      <c r="H52" s="34">
        <v>4885760</v>
      </c>
      <c r="I52" s="34">
        <f t="shared" si="11"/>
        <v>26023112</v>
      </c>
      <c r="J52" s="57"/>
      <c r="K52" s="57"/>
      <c r="L52" s="72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2.75" customHeight="1">
      <c r="A53" s="31" t="s">
        <v>267</v>
      </c>
      <c r="B53" s="34">
        <v>1069886</v>
      </c>
      <c r="C53" s="34">
        <v>266378</v>
      </c>
      <c r="D53" s="34">
        <f t="shared" si="10"/>
        <v>1336264</v>
      </c>
      <c r="E53" s="57"/>
      <c r="F53" s="31" t="s">
        <v>267</v>
      </c>
      <c r="G53" s="34">
        <v>18828426</v>
      </c>
      <c r="H53" s="34">
        <v>3756397</v>
      </c>
      <c r="I53" s="34">
        <f t="shared" si="11"/>
        <v>22584823</v>
      </c>
      <c r="J53" s="57"/>
      <c r="K53" s="57"/>
      <c r="L53" s="72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2.75" customHeight="1">
      <c r="A54" s="31" t="s">
        <v>268</v>
      </c>
      <c r="B54" s="34">
        <v>302747</v>
      </c>
      <c r="C54" s="34">
        <v>60464</v>
      </c>
      <c r="D54" s="34">
        <f t="shared" si="10"/>
        <v>363211</v>
      </c>
      <c r="E54" s="57"/>
      <c r="F54" s="31" t="s">
        <v>268</v>
      </c>
      <c r="G54" s="34">
        <v>6178553</v>
      </c>
      <c r="H54" s="34">
        <v>1009557</v>
      </c>
      <c r="I54" s="34">
        <f t="shared" si="11"/>
        <v>7188110</v>
      </c>
      <c r="J54" s="57"/>
      <c r="K54" s="57"/>
      <c r="L54" s="72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2.75" customHeight="1">
      <c r="A55" s="31" t="s">
        <v>257</v>
      </c>
      <c r="B55" s="34">
        <v>0</v>
      </c>
      <c r="C55" s="34">
        <v>2</v>
      </c>
      <c r="D55" s="34">
        <f t="shared" si="10"/>
        <v>2</v>
      </c>
      <c r="E55" s="57"/>
      <c r="F55" s="31" t="s">
        <v>257</v>
      </c>
      <c r="G55" s="34">
        <v>0</v>
      </c>
      <c r="H55" s="34">
        <v>12</v>
      </c>
      <c r="I55" s="34">
        <f t="shared" si="11"/>
        <v>12</v>
      </c>
      <c r="J55" s="57"/>
      <c r="K55" s="57"/>
      <c r="L55" s="72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2.75" customHeight="1">
      <c r="A56" s="42" t="s">
        <v>258</v>
      </c>
      <c r="B56" s="43">
        <f t="shared" ref="B56:D56" si="12">SUM(B48:B55)</f>
        <v>7493626</v>
      </c>
      <c r="C56" s="43">
        <f t="shared" si="12"/>
        <v>2077569</v>
      </c>
      <c r="D56" s="43">
        <f t="shared" si="12"/>
        <v>9571195</v>
      </c>
      <c r="E56" s="57"/>
      <c r="F56" s="42" t="s">
        <v>258</v>
      </c>
      <c r="G56" s="43">
        <f t="shared" ref="G56:I56" si="13">SUM(G48:G55)</f>
        <v>109331492</v>
      </c>
      <c r="H56" s="43">
        <f t="shared" si="13"/>
        <v>24242352</v>
      </c>
      <c r="I56" s="43">
        <f t="shared" si="13"/>
        <v>133573844</v>
      </c>
      <c r="J56" s="57"/>
      <c r="K56" s="57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2.75" customHeight="1">
      <c r="A57" s="28"/>
      <c r="B57" s="46"/>
      <c r="C57" s="46"/>
      <c r="D57" s="46"/>
      <c r="E57" s="27"/>
      <c r="F57" s="27"/>
      <c r="G57" s="57"/>
      <c r="H57" s="57"/>
      <c r="I57" s="57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2.75" customHeight="1">
      <c r="A58" s="28"/>
      <c r="B58" s="27"/>
      <c r="C58" s="27"/>
      <c r="D58" s="27"/>
      <c r="E58" s="27"/>
      <c r="F58" s="27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2.75" customHeight="1">
      <c r="A59" s="29" t="s">
        <v>364</v>
      </c>
      <c r="B59" s="27"/>
      <c r="C59" s="27"/>
      <c r="D59" s="27"/>
      <c r="E59" s="27"/>
      <c r="F59" s="29" t="s">
        <v>365</v>
      </c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2.75" customHeight="1">
      <c r="A60" s="29" t="s">
        <v>366</v>
      </c>
      <c r="B60" s="27"/>
      <c r="C60" s="27"/>
      <c r="D60" s="27"/>
      <c r="E60" s="27"/>
      <c r="F60" s="29" t="s">
        <v>367</v>
      </c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2.75" customHeight="1">
      <c r="A61" s="30" t="s">
        <v>368</v>
      </c>
      <c r="B61" s="30" t="s">
        <v>248</v>
      </c>
      <c r="C61" s="30" t="s">
        <v>249</v>
      </c>
      <c r="D61" s="30" t="s">
        <v>250</v>
      </c>
      <c r="E61" s="27"/>
      <c r="F61" s="30" t="s">
        <v>368</v>
      </c>
      <c r="G61" s="30" t="s">
        <v>248</v>
      </c>
      <c r="H61" s="30" t="s">
        <v>249</v>
      </c>
      <c r="I61" s="30" t="s">
        <v>250</v>
      </c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2.75" customHeight="1">
      <c r="A62" s="31" t="s">
        <v>369</v>
      </c>
      <c r="B62" s="32">
        <v>2604069</v>
      </c>
      <c r="C62" s="32">
        <v>673557</v>
      </c>
      <c r="D62" s="32">
        <f t="shared" ref="D62:D65" si="14">+B62+C62</f>
        <v>3277626</v>
      </c>
      <c r="E62" s="57"/>
      <c r="F62" s="31" t="s">
        <v>369</v>
      </c>
      <c r="G62" s="32">
        <v>34920654</v>
      </c>
      <c r="H62" s="32">
        <v>6302392</v>
      </c>
      <c r="I62" s="32">
        <f t="shared" ref="I62:I65" si="15">+G62+H62</f>
        <v>41223046</v>
      </c>
      <c r="J62" s="57"/>
      <c r="K62" s="57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2.75" customHeight="1">
      <c r="A63" s="31" t="s">
        <v>370</v>
      </c>
      <c r="B63" s="34">
        <v>4452262</v>
      </c>
      <c r="C63" s="34">
        <v>1379801</v>
      </c>
      <c r="D63" s="34">
        <f t="shared" si="14"/>
        <v>5832063</v>
      </c>
      <c r="E63" s="57"/>
      <c r="F63" s="31" t="s">
        <v>370</v>
      </c>
      <c r="G63" s="34">
        <v>67186465</v>
      </c>
      <c r="H63" s="34">
        <v>17598155</v>
      </c>
      <c r="I63" s="34">
        <f t="shared" si="15"/>
        <v>84784620</v>
      </c>
      <c r="J63" s="57"/>
      <c r="K63" s="57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2.75" customHeight="1">
      <c r="A64" s="31" t="s">
        <v>273</v>
      </c>
      <c r="B64" s="34">
        <v>437292</v>
      </c>
      <c r="C64" s="34">
        <v>16657</v>
      </c>
      <c r="D64" s="34">
        <f t="shared" si="14"/>
        <v>453949</v>
      </c>
      <c r="E64" s="57"/>
      <c r="F64" s="31" t="s">
        <v>273</v>
      </c>
      <c r="G64" s="34">
        <v>7224358</v>
      </c>
      <c r="H64" s="34">
        <v>268410</v>
      </c>
      <c r="I64" s="34">
        <f t="shared" si="15"/>
        <v>7492768</v>
      </c>
      <c r="J64" s="57"/>
      <c r="K64" s="57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2.75" customHeight="1">
      <c r="A65" s="31" t="s">
        <v>257</v>
      </c>
      <c r="B65" s="34">
        <v>3</v>
      </c>
      <c r="C65" s="34">
        <v>7554</v>
      </c>
      <c r="D65" s="34">
        <f t="shared" si="14"/>
        <v>7557</v>
      </c>
      <c r="E65" s="57"/>
      <c r="F65" s="31" t="s">
        <v>257</v>
      </c>
      <c r="G65" s="34">
        <v>15</v>
      </c>
      <c r="H65" s="34">
        <v>73395</v>
      </c>
      <c r="I65" s="34">
        <f t="shared" si="15"/>
        <v>73410</v>
      </c>
      <c r="J65" s="57"/>
      <c r="K65" s="57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2.75" customHeight="1">
      <c r="A66" s="42" t="s">
        <v>258</v>
      </c>
      <c r="B66" s="43">
        <f t="shared" ref="B66:D66" si="16">SUM(B62:B65)</f>
        <v>7493626</v>
      </c>
      <c r="C66" s="43">
        <f t="shared" si="16"/>
        <v>2077569</v>
      </c>
      <c r="D66" s="43">
        <f t="shared" si="16"/>
        <v>9571195</v>
      </c>
      <c r="E66" s="57"/>
      <c r="F66" s="42" t="s">
        <v>258</v>
      </c>
      <c r="G66" s="43">
        <f t="shared" ref="G66:I66" si="17">SUM(G62:G65)</f>
        <v>109331492</v>
      </c>
      <c r="H66" s="43">
        <f t="shared" si="17"/>
        <v>24242352</v>
      </c>
      <c r="I66" s="43">
        <f t="shared" si="17"/>
        <v>133573844</v>
      </c>
      <c r="J66" s="57"/>
      <c r="K66" s="57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2.75" customHeight="1">
      <c r="A67" s="28"/>
      <c r="B67" s="46"/>
      <c r="C67" s="46"/>
      <c r="D67" s="46"/>
      <c r="E67" s="27"/>
      <c r="F67" s="27"/>
      <c r="G67" s="57"/>
      <c r="H67" s="57"/>
      <c r="I67" s="57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2.75" customHeight="1">
      <c r="A68" s="28"/>
      <c r="B68" s="27"/>
      <c r="C68" s="27"/>
      <c r="D68" s="27"/>
      <c r="E68" s="27"/>
      <c r="F68" s="27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2.75" customHeight="1">
      <c r="A69" s="29" t="s">
        <v>371</v>
      </c>
      <c r="B69" s="27"/>
      <c r="C69" s="27"/>
      <c r="D69" s="27"/>
      <c r="E69" s="27"/>
      <c r="F69" s="29" t="s">
        <v>372</v>
      </c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2.75" customHeight="1">
      <c r="A70" s="29" t="s">
        <v>373</v>
      </c>
      <c r="B70" s="27"/>
      <c r="C70" s="27"/>
      <c r="D70" s="27"/>
      <c r="E70" s="27"/>
      <c r="F70" s="29" t="s">
        <v>374</v>
      </c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2.75" customHeight="1">
      <c r="A71" s="30" t="s">
        <v>375</v>
      </c>
      <c r="B71" s="30" t="s">
        <v>248</v>
      </c>
      <c r="C71" s="30" t="s">
        <v>249</v>
      </c>
      <c r="D71" s="30" t="s">
        <v>250</v>
      </c>
      <c r="E71" s="27"/>
      <c r="F71" s="30" t="s">
        <v>375</v>
      </c>
      <c r="G71" s="30" t="s">
        <v>248</v>
      </c>
      <c r="H71" s="30" t="s">
        <v>249</v>
      </c>
      <c r="I71" s="30" t="s">
        <v>250</v>
      </c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2.75" customHeight="1">
      <c r="A72" s="52" t="s">
        <v>376</v>
      </c>
      <c r="B72" s="32">
        <v>6910957</v>
      </c>
      <c r="C72" s="32">
        <v>1731062</v>
      </c>
      <c r="D72" s="32">
        <f t="shared" ref="D72:D77" si="18">SUM(B72:C72)</f>
        <v>8642019</v>
      </c>
      <c r="E72" s="57"/>
      <c r="F72" s="52" t="s">
        <v>376</v>
      </c>
      <c r="G72" s="32">
        <v>96696644</v>
      </c>
      <c r="H72" s="32">
        <v>18928990</v>
      </c>
      <c r="I72" s="32">
        <f t="shared" ref="I72:I77" si="19">SUM(G72:H72)</f>
        <v>115625634</v>
      </c>
      <c r="J72" s="57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12.75" customHeight="1">
      <c r="A73" s="52" t="s">
        <v>377</v>
      </c>
      <c r="B73" s="34">
        <v>43276</v>
      </c>
      <c r="C73" s="34">
        <v>119</v>
      </c>
      <c r="D73" s="34">
        <f t="shared" si="18"/>
        <v>43395</v>
      </c>
      <c r="E73" s="57"/>
      <c r="F73" s="52" t="s">
        <v>377</v>
      </c>
      <c r="G73" s="34">
        <v>932045</v>
      </c>
      <c r="H73" s="34">
        <v>1090</v>
      </c>
      <c r="I73" s="34">
        <f t="shared" si="19"/>
        <v>933135</v>
      </c>
      <c r="J73" s="57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12.75" customHeight="1">
      <c r="A74" s="52" t="s">
        <v>378</v>
      </c>
      <c r="B74" s="34">
        <v>95683</v>
      </c>
      <c r="C74" s="34">
        <v>165628</v>
      </c>
      <c r="D74" s="34">
        <f t="shared" si="18"/>
        <v>261311</v>
      </c>
      <c r="E74" s="57"/>
      <c r="F74" s="52" t="s">
        <v>378</v>
      </c>
      <c r="G74" s="34">
        <v>1717066</v>
      </c>
      <c r="H74" s="34">
        <v>2173741</v>
      </c>
      <c r="I74" s="34">
        <f t="shared" si="19"/>
        <v>3890807</v>
      </c>
      <c r="J74" s="57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12.75" customHeight="1">
      <c r="A75" s="52" t="s">
        <v>379</v>
      </c>
      <c r="B75" s="34">
        <v>437494</v>
      </c>
      <c r="C75" s="34">
        <v>180759</v>
      </c>
      <c r="D75" s="34">
        <f t="shared" si="18"/>
        <v>618253</v>
      </c>
      <c r="E75" s="57"/>
      <c r="F75" s="52" t="s">
        <v>379</v>
      </c>
      <c r="G75" s="34">
        <v>9857861</v>
      </c>
      <c r="H75" s="34">
        <v>3138527</v>
      </c>
      <c r="I75" s="34">
        <f t="shared" si="19"/>
        <v>12996388</v>
      </c>
      <c r="J75" s="57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12.75" customHeight="1">
      <c r="A76" s="52" t="s">
        <v>380</v>
      </c>
      <c r="B76" s="34">
        <v>559</v>
      </c>
      <c r="C76" s="34">
        <v>0</v>
      </c>
      <c r="D76" s="34">
        <f t="shared" si="18"/>
        <v>559</v>
      </c>
      <c r="E76" s="57"/>
      <c r="F76" s="52" t="s">
        <v>380</v>
      </c>
      <c r="G76" s="34">
        <v>10956</v>
      </c>
      <c r="H76" s="34">
        <v>0</v>
      </c>
      <c r="I76" s="34">
        <f t="shared" si="19"/>
        <v>10956</v>
      </c>
      <c r="J76" s="57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12.75" customHeight="1">
      <c r="A77" s="52" t="s">
        <v>257</v>
      </c>
      <c r="B77" s="34">
        <v>5657</v>
      </c>
      <c r="C77" s="34">
        <v>1</v>
      </c>
      <c r="D77" s="34">
        <f t="shared" si="18"/>
        <v>5658</v>
      </c>
      <c r="E77" s="57"/>
      <c r="F77" s="52" t="s">
        <v>257</v>
      </c>
      <c r="G77" s="34">
        <v>116920</v>
      </c>
      <c r="H77" s="34">
        <v>4</v>
      </c>
      <c r="I77" s="34">
        <f t="shared" si="19"/>
        <v>116924</v>
      </c>
      <c r="J77" s="57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12.75" customHeight="1">
      <c r="A78" s="42" t="s">
        <v>258</v>
      </c>
      <c r="B78" s="43">
        <f t="shared" ref="B78:D78" si="20">SUM(B72:B77)</f>
        <v>7493626</v>
      </c>
      <c r="C78" s="43">
        <f t="shared" si="20"/>
        <v>2077569</v>
      </c>
      <c r="D78" s="43">
        <f t="shared" si="20"/>
        <v>9571195</v>
      </c>
      <c r="E78" s="57"/>
      <c r="F78" s="42" t="s">
        <v>258</v>
      </c>
      <c r="G78" s="43">
        <f t="shared" ref="G78:I78" si="21">SUM(G72:G77)</f>
        <v>109331492</v>
      </c>
      <c r="H78" s="43">
        <f t="shared" si="21"/>
        <v>24242352</v>
      </c>
      <c r="I78" s="43">
        <f t="shared" si="21"/>
        <v>133573844</v>
      </c>
      <c r="J78" s="57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12.75" customHeight="1">
      <c r="A79" s="28"/>
      <c r="B79" s="46"/>
      <c r="C79" s="46"/>
      <c r="D79" s="46"/>
      <c r="E79" s="27"/>
      <c r="F79" s="27"/>
      <c r="G79" s="57"/>
      <c r="H79" s="57"/>
      <c r="I79" s="57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12.75" customHeight="1">
      <c r="A80" s="28"/>
      <c r="B80" s="27"/>
      <c r="C80" s="27"/>
      <c r="D80" s="27"/>
      <c r="E80" s="27"/>
      <c r="F80" s="27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12.75" customHeight="1">
      <c r="A81" s="29" t="s">
        <v>381</v>
      </c>
      <c r="B81" s="27"/>
      <c r="C81" s="27"/>
      <c r="D81" s="27"/>
      <c r="E81" s="27"/>
      <c r="F81" s="29" t="s">
        <v>382</v>
      </c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12.75" customHeight="1">
      <c r="A82" s="29" t="s">
        <v>383</v>
      </c>
      <c r="B82" s="27"/>
      <c r="C82" s="27"/>
      <c r="D82" s="27"/>
      <c r="E82" s="27"/>
      <c r="F82" s="29" t="s">
        <v>384</v>
      </c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12.75" customHeight="1">
      <c r="A83" s="30" t="s">
        <v>277</v>
      </c>
      <c r="B83" s="30" t="s">
        <v>248</v>
      </c>
      <c r="C83" s="30" t="s">
        <v>249</v>
      </c>
      <c r="D83" s="30" t="s">
        <v>250</v>
      </c>
      <c r="E83" s="27"/>
      <c r="F83" s="30" t="s">
        <v>277</v>
      </c>
      <c r="G83" s="30" t="s">
        <v>248</v>
      </c>
      <c r="H83" s="30" t="s">
        <v>249</v>
      </c>
      <c r="I83" s="30" t="s">
        <v>250</v>
      </c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12.75" customHeight="1">
      <c r="A84" s="51" t="s">
        <v>278</v>
      </c>
      <c r="B84" s="32">
        <v>50069</v>
      </c>
      <c r="C84" s="32">
        <v>12567</v>
      </c>
      <c r="D84" s="32">
        <f t="shared" ref="D84:D100" si="22">+B84+C84</f>
        <v>62636</v>
      </c>
      <c r="E84" s="57"/>
      <c r="F84" s="51" t="s">
        <v>278</v>
      </c>
      <c r="G84" s="32">
        <v>510068</v>
      </c>
      <c r="H84" s="32">
        <v>124140</v>
      </c>
      <c r="I84" s="32">
        <f t="shared" ref="I84:I100" si="23">+G84+H84</f>
        <v>634208</v>
      </c>
      <c r="J84" s="57"/>
      <c r="K84" s="57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12.75" customHeight="1">
      <c r="A85" s="52" t="s">
        <v>279</v>
      </c>
      <c r="B85" s="34">
        <v>132200</v>
      </c>
      <c r="C85" s="34">
        <v>40366</v>
      </c>
      <c r="D85" s="34">
        <f t="shared" si="22"/>
        <v>172566</v>
      </c>
      <c r="E85" s="57"/>
      <c r="F85" s="52" t="s">
        <v>279</v>
      </c>
      <c r="G85" s="34">
        <v>1919573</v>
      </c>
      <c r="H85" s="34">
        <v>507781</v>
      </c>
      <c r="I85" s="34">
        <f t="shared" si="23"/>
        <v>2427354</v>
      </c>
      <c r="J85" s="57"/>
      <c r="K85" s="57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12.75" customHeight="1">
      <c r="A86" s="52" t="s">
        <v>280</v>
      </c>
      <c r="B86" s="34">
        <v>243054</v>
      </c>
      <c r="C86" s="34">
        <v>95627</v>
      </c>
      <c r="D86" s="34">
        <f t="shared" si="22"/>
        <v>338681</v>
      </c>
      <c r="E86" s="57"/>
      <c r="F86" s="52" t="s">
        <v>280</v>
      </c>
      <c r="G86" s="34">
        <v>3672170</v>
      </c>
      <c r="H86" s="34">
        <v>1204585</v>
      </c>
      <c r="I86" s="34">
        <f t="shared" si="23"/>
        <v>4876755</v>
      </c>
      <c r="J86" s="57"/>
      <c r="K86" s="57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12.75" customHeight="1">
      <c r="A87" s="52" t="s">
        <v>281</v>
      </c>
      <c r="B87" s="34">
        <v>122761</v>
      </c>
      <c r="C87" s="34">
        <v>26751</v>
      </c>
      <c r="D87" s="34">
        <f t="shared" si="22"/>
        <v>149512</v>
      </c>
      <c r="E87" s="57"/>
      <c r="F87" s="52" t="s">
        <v>281</v>
      </c>
      <c r="G87" s="34">
        <v>1829727</v>
      </c>
      <c r="H87" s="34">
        <v>321702</v>
      </c>
      <c r="I87" s="34">
        <f t="shared" si="23"/>
        <v>2151429</v>
      </c>
      <c r="J87" s="57"/>
      <c r="K87" s="57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12.75" customHeight="1">
      <c r="A88" s="52" t="s">
        <v>282</v>
      </c>
      <c r="B88" s="34">
        <v>244647</v>
      </c>
      <c r="C88" s="34">
        <v>31867</v>
      </c>
      <c r="D88" s="34">
        <f t="shared" si="22"/>
        <v>276514</v>
      </c>
      <c r="E88" s="57"/>
      <c r="F88" s="52" t="s">
        <v>282</v>
      </c>
      <c r="G88" s="34">
        <v>3364790</v>
      </c>
      <c r="H88" s="34">
        <v>383125</v>
      </c>
      <c r="I88" s="34">
        <f t="shared" si="23"/>
        <v>3747915</v>
      </c>
      <c r="J88" s="57"/>
      <c r="K88" s="57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12.75" customHeight="1">
      <c r="A89" s="52" t="s">
        <v>283</v>
      </c>
      <c r="B89" s="34">
        <v>692750</v>
      </c>
      <c r="C89" s="34">
        <v>125882</v>
      </c>
      <c r="D89" s="34">
        <f t="shared" si="22"/>
        <v>818632</v>
      </c>
      <c r="E89" s="57"/>
      <c r="F89" s="52" t="s">
        <v>283</v>
      </c>
      <c r="G89" s="34">
        <v>10456216</v>
      </c>
      <c r="H89" s="34">
        <v>1569512</v>
      </c>
      <c r="I89" s="34">
        <f t="shared" si="23"/>
        <v>12025728</v>
      </c>
      <c r="J89" s="57"/>
      <c r="K89" s="57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12.75" customHeight="1">
      <c r="A90" s="52" t="s">
        <v>284</v>
      </c>
      <c r="B90" s="34">
        <v>3487387</v>
      </c>
      <c r="C90" s="34">
        <v>1255216</v>
      </c>
      <c r="D90" s="34">
        <f t="shared" si="22"/>
        <v>4742603</v>
      </c>
      <c r="E90" s="57"/>
      <c r="F90" s="52" t="s">
        <v>284</v>
      </c>
      <c r="G90" s="34">
        <v>51406782</v>
      </c>
      <c r="H90" s="34">
        <v>14269135</v>
      </c>
      <c r="I90" s="34">
        <f t="shared" si="23"/>
        <v>65675917</v>
      </c>
      <c r="J90" s="57"/>
      <c r="K90" s="57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12.75" customHeight="1">
      <c r="A91" s="52" t="s">
        <v>285</v>
      </c>
      <c r="B91" s="34">
        <v>349685</v>
      </c>
      <c r="C91" s="34">
        <v>67696</v>
      </c>
      <c r="D91" s="34">
        <f t="shared" si="22"/>
        <v>417381</v>
      </c>
      <c r="E91" s="57"/>
      <c r="F91" s="52" t="s">
        <v>285</v>
      </c>
      <c r="G91" s="34">
        <v>5644206</v>
      </c>
      <c r="H91" s="34">
        <v>846035</v>
      </c>
      <c r="I91" s="34">
        <f t="shared" si="23"/>
        <v>6490241</v>
      </c>
      <c r="J91" s="57"/>
      <c r="K91" s="57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12.75" customHeight="1">
      <c r="A92" s="52" t="s">
        <v>286</v>
      </c>
      <c r="B92" s="34">
        <v>385412</v>
      </c>
      <c r="C92" s="34">
        <v>64448</v>
      </c>
      <c r="D92" s="34">
        <f t="shared" si="22"/>
        <v>449860</v>
      </c>
      <c r="E92" s="57"/>
      <c r="F92" s="52" t="s">
        <v>286</v>
      </c>
      <c r="G92" s="34">
        <v>6049371</v>
      </c>
      <c r="H92" s="34">
        <v>795657</v>
      </c>
      <c r="I92" s="34">
        <f t="shared" si="23"/>
        <v>6845028</v>
      </c>
      <c r="J92" s="57"/>
      <c r="K92" s="57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12.75" customHeight="1">
      <c r="A93" s="52" t="s">
        <v>287</v>
      </c>
      <c r="B93" s="34">
        <v>172780</v>
      </c>
      <c r="C93" s="34">
        <v>30509</v>
      </c>
      <c r="D93" s="34">
        <f t="shared" si="22"/>
        <v>203289</v>
      </c>
      <c r="E93" s="57"/>
      <c r="F93" s="52" t="s">
        <v>287</v>
      </c>
      <c r="G93" s="34">
        <v>2564167</v>
      </c>
      <c r="H93" s="34">
        <v>384040</v>
      </c>
      <c r="I93" s="34">
        <f t="shared" si="23"/>
        <v>2948207</v>
      </c>
      <c r="J93" s="57"/>
      <c r="K93" s="57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12.75" customHeight="1">
      <c r="A94" s="52" t="s">
        <v>288</v>
      </c>
      <c r="B94" s="34">
        <v>710574</v>
      </c>
      <c r="C94" s="34">
        <v>128248</v>
      </c>
      <c r="D94" s="34">
        <f t="shared" si="22"/>
        <v>838822</v>
      </c>
      <c r="E94" s="57"/>
      <c r="F94" s="52" t="s">
        <v>288</v>
      </c>
      <c r="G94" s="34">
        <v>11400885</v>
      </c>
      <c r="H94" s="34">
        <v>1646259</v>
      </c>
      <c r="I94" s="34">
        <f t="shared" si="23"/>
        <v>13047144</v>
      </c>
      <c r="J94" s="57"/>
      <c r="K94" s="57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12.75" customHeight="1">
      <c r="A95" s="52" t="s">
        <v>289</v>
      </c>
      <c r="B95" s="34">
        <v>301502</v>
      </c>
      <c r="C95" s="34">
        <v>62239</v>
      </c>
      <c r="D95" s="34">
        <f t="shared" si="22"/>
        <v>363741</v>
      </c>
      <c r="E95" s="57"/>
      <c r="F95" s="52" t="s">
        <v>289</v>
      </c>
      <c r="G95" s="34">
        <v>3757857</v>
      </c>
      <c r="H95" s="34">
        <v>700865</v>
      </c>
      <c r="I95" s="34">
        <f t="shared" si="23"/>
        <v>4458722</v>
      </c>
      <c r="J95" s="57"/>
      <c r="K95" s="57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12.75" customHeight="1">
      <c r="A96" s="52" t="s">
        <v>290</v>
      </c>
      <c r="B96" s="34">
        <v>119727</v>
      </c>
      <c r="C96" s="34">
        <v>24122</v>
      </c>
      <c r="D96" s="34">
        <f t="shared" si="22"/>
        <v>143849</v>
      </c>
      <c r="E96" s="57"/>
      <c r="F96" s="52" t="s">
        <v>290</v>
      </c>
      <c r="G96" s="34">
        <v>1139959</v>
      </c>
      <c r="H96" s="34">
        <v>234194</v>
      </c>
      <c r="I96" s="34">
        <f t="shared" si="23"/>
        <v>1374153</v>
      </c>
      <c r="J96" s="57"/>
      <c r="K96" s="57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12.75" customHeight="1">
      <c r="A97" s="52" t="s">
        <v>291</v>
      </c>
      <c r="B97" s="34">
        <v>360117</v>
      </c>
      <c r="C97" s="34">
        <v>76396</v>
      </c>
      <c r="D97" s="34">
        <f t="shared" si="22"/>
        <v>436513</v>
      </c>
      <c r="E97" s="57"/>
      <c r="F97" s="52" t="s">
        <v>291</v>
      </c>
      <c r="G97" s="34">
        <v>4207985</v>
      </c>
      <c r="H97" s="34">
        <v>841302</v>
      </c>
      <c r="I97" s="34">
        <f t="shared" si="23"/>
        <v>5049287</v>
      </c>
      <c r="J97" s="57"/>
      <c r="K97" s="57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12.75" customHeight="1">
      <c r="A98" s="52" t="s">
        <v>292</v>
      </c>
      <c r="B98" s="34">
        <v>46927</v>
      </c>
      <c r="C98" s="34">
        <v>7627</v>
      </c>
      <c r="D98" s="34">
        <f t="shared" si="22"/>
        <v>54554</v>
      </c>
      <c r="E98" s="57"/>
      <c r="F98" s="52" t="s">
        <v>292</v>
      </c>
      <c r="G98" s="34">
        <v>501864</v>
      </c>
      <c r="H98" s="34">
        <v>78464</v>
      </c>
      <c r="I98" s="34">
        <f t="shared" si="23"/>
        <v>580328</v>
      </c>
      <c r="J98" s="57"/>
      <c r="K98" s="57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12.75" customHeight="1">
      <c r="A99" s="52" t="s">
        <v>293</v>
      </c>
      <c r="B99" s="34">
        <v>74034</v>
      </c>
      <c r="C99" s="34">
        <v>20829</v>
      </c>
      <c r="D99" s="34">
        <f t="shared" si="22"/>
        <v>94863</v>
      </c>
      <c r="E99" s="57"/>
      <c r="F99" s="52" t="s">
        <v>293</v>
      </c>
      <c r="G99" s="34">
        <v>905872</v>
      </c>
      <c r="H99" s="34">
        <v>255502</v>
      </c>
      <c r="I99" s="34">
        <f t="shared" si="23"/>
        <v>1161374</v>
      </c>
      <c r="J99" s="57"/>
      <c r="K99" s="57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12.75" customHeight="1">
      <c r="A100" s="52" t="s">
        <v>257</v>
      </c>
      <c r="B100" s="34">
        <v>0</v>
      </c>
      <c r="C100" s="34">
        <v>7179</v>
      </c>
      <c r="D100" s="34">
        <f t="shared" si="22"/>
        <v>7179</v>
      </c>
      <c r="E100" s="57"/>
      <c r="F100" s="52" t="s">
        <v>257</v>
      </c>
      <c r="G100" s="34">
        <v>0</v>
      </c>
      <c r="H100" s="34">
        <v>80054</v>
      </c>
      <c r="I100" s="34">
        <f t="shared" si="23"/>
        <v>80054</v>
      </c>
      <c r="J100" s="57"/>
      <c r="K100" s="57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12.75" customHeight="1">
      <c r="A101" s="42" t="s">
        <v>258</v>
      </c>
      <c r="B101" s="43">
        <f t="shared" ref="B101:D101" si="24">SUM(B84:B100)</f>
        <v>7493626</v>
      </c>
      <c r="C101" s="43">
        <f t="shared" si="24"/>
        <v>2077569</v>
      </c>
      <c r="D101" s="43">
        <f t="shared" si="24"/>
        <v>9571195</v>
      </c>
      <c r="E101" s="57"/>
      <c r="F101" s="42" t="s">
        <v>258</v>
      </c>
      <c r="G101" s="43">
        <f t="shared" ref="G101:I101" si="25">SUM(G84:G100)</f>
        <v>109331492</v>
      </c>
      <c r="H101" s="43">
        <f t="shared" si="25"/>
        <v>24242352</v>
      </c>
      <c r="I101" s="43">
        <f t="shared" si="25"/>
        <v>133573844</v>
      </c>
      <c r="J101" s="57"/>
      <c r="K101" s="57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12.75" customHeight="1">
      <c r="A102" s="28"/>
      <c r="B102" s="46"/>
      <c r="C102" s="46"/>
      <c r="D102" s="46"/>
      <c r="E102" s="27"/>
      <c r="F102" s="27"/>
      <c r="G102" s="57"/>
      <c r="H102" s="57"/>
      <c r="I102" s="57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12.75" customHeight="1">
      <c r="A103" s="28"/>
      <c r="B103" s="27"/>
      <c r="C103" s="27"/>
      <c r="D103" s="27"/>
      <c r="E103" s="27"/>
      <c r="F103" s="27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12.75" customHeight="1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12.75" customHeight="1">
      <c r="A105" s="29" t="s">
        <v>385</v>
      </c>
      <c r="B105" s="27"/>
      <c r="C105" s="27"/>
      <c r="D105" s="27"/>
      <c r="E105" s="27"/>
      <c r="F105" s="29" t="s">
        <v>386</v>
      </c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12.75" customHeight="1">
      <c r="A106" s="29" t="s">
        <v>387</v>
      </c>
      <c r="B106" s="27"/>
      <c r="C106" s="27"/>
      <c r="D106" s="27"/>
      <c r="E106" s="27"/>
      <c r="F106" s="29" t="s">
        <v>388</v>
      </c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12.75" customHeight="1">
      <c r="A107" s="30" t="s">
        <v>277</v>
      </c>
      <c r="B107" s="30" t="s">
        <v>248</v>
      </c>
      <c r="C107" s="30" t="s">
        <v>249</v>
      </c>
      <c r="D107" s="30" t="s">
        <v>250</v>
      </c>
      <c r="E107" s="27"/>
      <c r="F107" s="30" t="s">
        <v>277</v>
      </c>
      <c r="G107" s="30" t="s">
        <v>248</v>
      </c>
      <c r="H107" s="30" t="s">
        <v>249</v>
      </c>
      <c r="I107" s="30" t="s">
        <v>250</v>
      </c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12.75" customHeight="1">
      <c r="A108" s="52" t="s">
        <v>278</v>
      </c>
      <c r="B108" s="32">
        <v>32235</v>
      </c>
      <c r="C108" s="32">
        <v>6941</v>
      </c>
      <c r="D108" s="32">
        <f t="shared" ref="D108:D124" si="26">+B108+C108</f>
        <v>39176</v>
      </c>
      <c r="E108" s="57"/>
      <c r="F108" s="52" t="s">
        <v>278</v>
      </c>
      <c r="G108" s="32">
        <v>313082</v>
      </c>
      <c r="H108" s="32">
        <v>66614</v>
      </c>
      <c r="I108" s="32">
        <f t="shared" ref="I108:I124" si="27">+G108+H108</f>
        <v>379696</v>
      </c>
      <c r="J108" s="50"/>
      <c r="K108" s="50"/>
      <c r="L108" s="50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12.75" customHeight="1">
      <c r="A109" s="52" t="s">
        <v>279</v>
      </c>
      <c r="B109" s="34">
        <v>65737</v>
      </c>
      <c r="C109" s="34">
        <v>15427</v>
      </c>
      <c r="D109" s="34">
        <f t="shared" si="26"/>
        <v>81164</v>
      </c>
      <c r="E109" s="57"/>
      <c r="F109" s="52" t="s">
        <v>279</v>
      </c>
      <c r="G109" s="34">
        <v>946271</v>
      </c>
      <c r="H109" s="34">
        <v>190642</v>
      </c>
      <c r="I109" s="34">
        <f t="shared" si="27"/>
        <v>1136913</v>
      </c>
      <c r="J109" s="50"/>
      <c r="K109" s="50"/>
      <c r="L109" s="50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12.75" customHeight="1">
      <c r="A110" s="52" t="s">
        <v>280</v>
      </c>
      <c r="B110" s="34">
        <v>125518</v>
      </c>
      <c r="C110" s="34">
        <v>34275</v>
      </c>
      <c r="D110" s="34">
        <f t="shared" si="26"/>
        <v>159793</v>
      </c>
      <c r="E110" s="57"/>
      <c r="F110" s="52" t="s">
        <v>280</v>
      </c>
      <c r="G110" s="34">
        <v>1878624</v>
      </c>
      <c r="H110" s="34">
        <v>425306</v>
      </c>
      <c r="I110" s="34">
        <f t="shared" si="27"/>
        <v>2303930</v>
      </c>
      <c r="J110" s="50"/>
      <c r="K110" s="50"/>
      <c r="L110" s="50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12.75" customHeight="1">
      <c r="A111" s="52" t="s">
        <v>281</v>
      </c>
      <c r="B111" s="34">
        <v>66391</v>
      </c>
      <c r="C111" s="34">
        <v>10652</v>
      </c>
      <c r="D111" s="34">
        <f t="shared" si="26"/>
        <v>77043</v>
      </c>
      <c r="E111" s="57"/>
      <c r="F111" s="52" t="s">
        <v>281</v>
      </c>
      <c r="G111" s="34">
        <v>968287</v>
      </c>
      <c r="H111" s="34">
        <v>122645</v>
      </c>
      <c r="I111" s="34">
        <f t="shared" si="27"/>
        <v>1090932</v>
      </c>
      <c r="J111" s="50"/>
      <c r="K111" s="50"/>
      <c r="L111" s="50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12.75" customHeight="1">
      <c r="A112" s="52" t="s">
        <v>282</v>
      </c>
      <c r="B112" s="34">
        <v>155597</v>
      </c>
      <c r="C112" s="34">
        <v>17320</v>
      </c>
      <c r="D112" s="34">
        <f t="shared" si="26"/>
        <v>172917</v>
      </c>
      <c r="E112" s="57"/>
      <c r="F112" s="52" t="s">
        <v>282</v>
      </c>
      <c r="G112" s="34">
        <v>2100590</v>
      </c>
      <c r="H112" s="34">
        <v>206668</v>
      </c>
      <c r="I112" s="34">
        <f t="shared" si="27"/>
        <v>2307258</v>
      </c>
      <c r="J112" s="50"/>
      <c r="K112" s="50"/>
      <c r="L112" s="50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12.75" customHeight="1">
      <c r="A113" s="52" t="s">
        <v>283</v>
      </c>
      <c r="B113" s="34">
        <v>422391</v>
      </c>
      <c r="C113" s="34">
        <v>67699</v>
      </c>
      <c r="D113" s="34">
        <f t="shared" si="26"/>
        <v>490090</v>
      </c>
      <c r="E113" s="57"/>
      <c r="F113" s="52" t="s">
        <v>283</v>
      </c>
      <c r="G113" s="34">
        <v>6192670</v>
      </c>
      <c r="H113" s="34">
        <v>830033</v>
      </c>
      <c r="I113" s="34">
        <f t="shared" si="27"/>
        <v>7022703</v>
      </c>
      <c r="J113" s="50"/>
      <c r="K113" s="50"/>
      <c r="L113" s="50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12.75" customHeight="1">
      <c r="A114" s="52" t="s">
        <v>284</v>
      </c>
      <c r="B114" s="34">
        <v>2050783</v>
      </c>
      <c r="C114" s="34">
        <v>670271</v>
      </c>
      <c r="D114" s="34">
        <f t="shared" si="26"/>
        <v>2721054</v>
      </c>
      <c r="E114" s="57"/>
      <c r="F114" s="52" t="s">
        <v>284</v>
      </c>
      <c r="G114" s="34">
        <v>29741805</v>
      </c>
      <c r="H114" s="34">
        <v>7473417</v>
      </c>
      <c r="I114" s="34">
        <f t="shared" si="27"/>
        <v>37215222</v>
      </c>
      <c r="J114" s="57"/>
      <c r="K114" s="57"/>
      <c r="L114" s="57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12.75" customHeight="1">
      <c r="A115" s="52" t="s">
        <v>285</v>
      </c>
      <c r="B115" s="34">
        <v>201804</v>
      </c>
      <c r="C115" s="34">
        <v>33834</v>
      </c>
      <c r="D115" s="34">
        <f t="shared" si="26"/>
        <v>235638</v>
      </c>
      <c r="E115" s="57"/>
      <c r="F115" s="52" t="s">
        <v>285</v>
      </c>
      <c r="G115" s="34">
        <v>3147793</v>
      </c>
      <c r="H115" s="34">
        <v>423280</v>
      </c>
      <c r="I115" s="34">
        <f t="shared" si="27"/>
        <v>3571073</v>
      </c>
      <c r="J115" s="50"/>
      <c r="K115" s="50"/>
      <c r="L115" s="50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12.75" customHeight="1">
      <c r="A116" s="52" t="s">
        <v>286</v>
      </c>
      <c r="B116" s="34">
        <v>239415</v>
      </c>
      <c r="C116" s="34">
        <v>34985</v>
      </c>
      <c r="D116" s="34">
        <f t="shared" si="26"/>
        <v>274400</v>
      </c>
      <c r="E116" s="57"/>
      <c r="F116" s="52" t="s">
        <v>286</v>
      </c>
      <c r="G116" s="34">
        <v>3620015</v>
      </c>
      <c r="H116" s="34">
        <v>429204</v>
      </c>
      <c r="I116" s="34">
        <f t="shared" si="27"/>
        <v>4049219</v>
      </c>
      <c r="J116" s="50"/>
      <c r="K116" s="50"/>
      <c r="L116" s="50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12.75" customHeight="1">
      <c r="A117" s="52" t="s">
        <v>287</v>
      </c>
      <c r="B117" s="34">
        <v>104775</v>
      </c>
      <c r="C117" s="34">
        <v>16470</v>
      </c>
      <c r="D117" s="34">
        <f t="shared" si="26"/>
        <v>121245</v>
      </c>
      <c r="E117" s="57"/>
      <c r="F117" s="52" t="s">
        <v>287</v>
      </c>
      <c r="G117" s="34">
        <v>1504718</v>
      </c>
      <c r="H117" s="34">
        <v>206981</v>
      </c>
      <c r="I117" s="34">
        <f t="shared" si="27"/>
        <v>1711699</v>
      </c>
      <c r="J117" s="50"/>
      <c r="K117" s="50"/>
      <c r="L117" s="50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12.75" customHeight="1">
      <c r="A118" s="52" t="s">
        <v>288</v>
      </c>
      <c r="B118" s="34">
        <v>404229</v>
      </c>
      <c r="C118" s="34">
        <v>70394</v>
      </c>
      <c r="D118" s="34">
        <f t="shared" si="26"/>
        <v>474623</v>
      </c>
      <c r="E118" s="57"/>
      <c r="F118" s="52" t="s">
        <v>288</v>
      </c>
      <c r="G118" s="34">
        <v>6221089</v>
      </c>
      <c r="H118" s="34">
        <v>890986</v>
      </c>
      <c r="I118" s="34">
        <f t="shared" si="27"/>
        <v>7112075</v>
      </c>
      <c r="J118" s="50"/>
      <c r="K118" s="50"/>
      <c r="L118" s="50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12.75" customHeight="1">
      <c r="A119" s="52" t="s">
        <v>289</v>
      </c>
      <c r="B119" s="34">
        <v>195066</v>
      </c>
      <c r="C119" s="34">
        <v>36917</v>
      </c>
      <c r="D119" s="34">
        <f t="shared" si="26"/>
        <v>231983</v>
      </c>
      <c r="E119" s="57"/>
      <c r="F119" s="52" t="s">
        <v>289</v>
      </c>
      <c r="G119" s="34">
        <v>2395859</v>
      </c>
      <c r="H119" s="34">
        <v>424152</v>
      </c>
      <c r="I119" s="34">
        <f t="shared" si="27"/>
        <v>2820011</v>
      </c>
      <c r="J119" s="50"/>
      <c r="K119" s="50"/>
      <c r="L119" s="50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12.75" customHeight="1">
      <c r="A120" s="52" t="s">
        <v>290</v>
      </c>
      <c r="B120" s="34">
        <v>77068</v>
      </c>
      <c r="C120" s="34">
        <v>13589</v>
      </c>
      <c r="D120" s="34">
        <f t="shared" si="26"/>
        <v>90657</v>
      </c>
      <c r="E120" s="57"/>
      <c r="F120" s="52" t="s">
        <v>290</v>
      </c>
      <c r="G120" s="34">
        <v>704308</v>
      </c>
      <c r="H120" s="34">
        <v>133133</v>
      </c>
      <c r="I120" s="34">
        <f t="shared" si="27"/>
        <v>837441</v>
      </c>
      <c r="J120" s="50"/>
      <c r="K120" s="50"/>
      <c r="L120" s="50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12.75" customHeight="1">
      <c r="A121" s="52" t="s">
        <v>291</v>
      </c>
      <c r="B121" s="34">
        <v>227540</v>
      </c>
      <c r="C121" s="34">
        <v>40303</v>
      </c>
      <c r="D121" s="34">
        <f t="shared" si="26"/>
        <v>267843</v>
      </c>
      <c r="E121" s="57"/>
      <c r="F121" s="52" t="s">
        <v>291</v>
      </c>
      <c r="G121" s="34">
        <v>2541381</v>
      </c>
      <c r="H121" s="34">
        <v>426019</v>
      </c>
      <c r="I121" s="34">
        <f t="shared" si="27"/>
        <v>2967400</v>
      </c>
      <c r="J121" s="50"/>
      <c r="K121" s="50"/>
      <c r="L121" s="50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12.75" customHeight="1">
      <c r="A122" s="52" t="s">
        <v>292</v>
      </c>
      <c r="B122" s="34">
        <v>32512</v>
      </c>
      <c r="C122" s="34">
        <v>4324</v>
      </c>
      <c r="D122" s="34">
        <f t="shared" si="26"/>
        <v>36836</v>
      </c>
      <c r="E122" s="57"/>
      <c r="F122" s="52" t="s">
        <v>292</v>
      </c>
      <c r="G122" s="34">
        <v>335745</v>
      </c>
      <c r="H122" s="34">
        <v>43794</v>
      </c>
      <c r="I122" s="34">
        <f t="shared" si="27"/>
        <v>379539</v>
      </c>
      <c r="J122" s="50"/>
      <c r="K122" s="50"/>
      <c r="L122" s="50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12.75" customHeight="1">
      <c r="A123" s="52" t="s">
        <v>293</v>
      </c>
      <c r="B123" s="34">
        <v>46368</v>
      </c>
      <c r="C123" s="34">
        <v>10245</v>
      </c>
      <c r="D123" s="34">
        <f t="shared" si="26"/>
        <v>56613</v>
      </c>
      <c r="E123" s="57"/>
      <c r="F123" s="52" t="s">
        <v>293</v>
      </c>
      <c r="G123" s="34">
        <v>565028</v>
      </c>
      <c r="H123" s="34">
        <v>122973</v>
      </c>
      <c r="I123" s="34">
        <f t="shared" si="27"/>
        <v>688001</v>
      </c>
      <c r="J123" s="50"/>
      <c r="K123" s="50"/>
      <c r="L123" s="50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12.75" customHeight="1">
      <c r="A124" s="52" t="s">
        <v>257</v>
      </c>
      <c r="B124" s="34"/>
      <c r="C124" s="34">
        <v>2954</v>
      </c>
      <c r="D124" s="34">
        <f t="shared" si="26"/>
        <v>2954</v>
      </c>
      <c r="E124" s="57"/>
      <c r="F124" s="52" t="s">
        <v>257</v>
      </c>
      <c r="G124" s="34"/>
      <c r="H124" s="34">
        <v>29573</v>
      </c>
      <c r="I124" s="34">
        <f t="shared" si="27"/>
        <v>29573</v>
      </c>
      <c r="J124" s="50"/>
      <c r="K124" s="50"/>
      <c r="L124" s="50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12.75" customHeight="1">
      <c r="A125" s="42" t="s">
        <v>258</v>
      </c>
      <c r="B125" s="43">
        <f t="shared" ref="B125:D125" si="28">SUM(B108:B124)</f>
        <v>4447429</v>
      </c>
      <c r="C125" s="43">
        <f t="shared" si="28"/>
        <v>1086600</v>
      </c>
      <c r="D125" s="43">
        <f t="shared" si="28"/>
        <v>5534029</v>
      </c>
      <c r="E125" s="57"/>
      <c r="F125" s="42" t="s">
        <v>258</v>
      </c>
      <c r="G125" s="43">
        <f t="shared" ref="G125:I125" si="29">SUM(G108:G124)</f>
        <v>63177265</v>
      </c>
      <c r="H125" s="43">
        <f t="shared" si="29"/>
        <v>12445420</v>
      </c>
      <c r="I125" s="43">
        <f t="shared" si="29"/>
        <v>75622685</v>
      </c>
      <c r="J125" s="50"/>
      <c r="K125" s="50"/>
      <c r="L125" s="50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12.75" customHeight="1">
      <c r="A126" s="28"/>
      <c r="B126" s="46"/>
      <c r="C126" s="46"/>
      <c r="D126" s="46"/>
      <c r="E126" s="27"/>
      <c r="F126" s="27"/>
      <c r="G126" s="46"/>
      <c r="H126" s="46"/>
      <c r="I126" s="46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12.75" customHeight="1">
      <c r="A127" s="28"/>
      <c r="B127" s="46"/>
      <c r="C127" s="46"/>
      <c r="D127" s="46"/>
      <c r="E127" s="27"/>
      <c r="F127" s="27"/>
      <c r="G127" s="57"/>
      <c r="H127" s="57"/>
      <c r="I127" s="57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12.75" customHeight="1">
      <c r="A128" s="29" t="s">
        <v>389</v>
      </c>
      <c r="B128" s="27"/>
      <c r="C128" s="27"/>
      <c r="D128" s="27"/>
      <c r="E128" s="27"/>
      <c r="F128" s="29" t="s">
        <v>390</v>
      </c>
      <c r="G128" s="27"/>
      <c r="H128" s="27"/>
      <c r="I128" s="27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12.75" customHeight="1">
      <c r="A129" s="29" t="s">
        <v>391</v>
      </c>
      <c r="B129" s="27"/>
      <c r="C129" s="27"/>
      <c r="D129" s="27"/>
      <c r="E129" s="27"/>
      <c r="F129" s="29" t="s">
        <v>392</v>
      </c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12.75" customHeight="1">
      <c r="A130" s="30" t="s">
        <v>277</v>
      </c>
      <c r="B130" s="30" t="s">
        <v>248</v>
      </c>
      <c r="C130" s="30" t="s">
        <v>249</v>
      </c>
      <c r="D130" s="30" t="s">
        <v>250</v>
      </c>
      <c r="E130" s="27"/>
      <c r="F130" s="30" t="s">
        <v>277</v>
      </c>
      <c r="G130" s="30" t="s">
        <v>248</v>
      </c>
      <c r="H130" s="30" t="s">
        <v>249</v>
      </c>
      <c r="I130" s="30" t="s">
        <v>250</v>
      </c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12.75" customHeight="1">
      <c r="A131" s="52" t="s">
        <v>278</v>
      </c>
      <c r="B131" s="32">
        <v>17834</v>
      </c>
      <c r="C131" s="32">
        <v>5626</v>
      </c>
      <c r="D131" s="32">
        <f t="shared" ref="D131:D147" si="30">+B131+C131</f>
        <v>23460</v>
      </c>
      <c r="E131" s="46"/>
      <c r="F131" s="52" t="s">
        <v>278</v>
      </c>
      <c r="G131" s="32">
        <v>196986</v>
      </c>
      <c r="H131" s="32">
        <v>57526</v>
      </c>
      <c r="I131" s="32">
        <f t="shared" ref="I131:I147" si="31">+G131+H131</f>
        <v>254512</v>
      </c>
      <c r="J131" s="50"/>
      <c r="K131" s="50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12.75" customHeight="1">
      <c r="A132" s="52" t="s">
        <v>279</v>
      </c>
      <c r="B132" s="34">
        <v>66463</v>
      </c>
      <c r="C132" s="34">
        <v>24939</v>
      </c>
      <c r="D132" s="34">
        <f t="shared" si="30"/>
        <v>91402</v>
      </c>
      <c r="E132" s="49"/>
      <c r="F132" s="52" t="s">
        <v>279</v>
      </c>
      <c r="G132" s="34">
        <v>973302</v>
      </c>
      <c r="H132" s="34">
        <v>317139</v>
      </c>
      <c r="I132" s="34">
        <f t="shared" si="31"/>
        <v>1290441</v>
      </c>
      <c r="J132" s="50"/>
      <c r="K132" s="50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12.75" customHeight="1">
      <c r="A133" s="52" t="s">
        <v>280</v>
      </c>
      <c r="B133" s="34">
        <v>117536</v>
      </c>
      <c r="C133" s="34">
        <v>61352</v>
      </c>
      <c r="D133" s="34">
        <f t="shared" si="30"/>
        <v>178888</v>
      </c>
      <c r="E133" s="49"/>
      <c r="F133" s="52" t="s">
        <v>280</v>
      </c>
      <c r="G133" s="34">
        <v>1793546</v>
      </c>
      <c r="H133" s="34">
        <v>779279</v>
      </c>
      <c r="I133" s="34">
        <f t="shared" si="31"/>
        <v>2572825</v>
      </c>
      <c r="J133" s="50"/>
      <c r="K133" s="50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12.75" customHeight="1">
      <c r="A134" s="52" t="s">
        <v>281</v>
      </c>
      <c r="B134" s="34">
        <v>56370</v>
      </c>
      <c r="C134" s="34">
        <v>16099</v>
      </c>
      <c r="D134" s="34">
        <f t="shared" si="30"/>
        <v>72469</v>
      </c>
      <c r="E134" s="49"/>
      <c r="F134" s="52" t="s">
        <v>281</v>
      </c>
      <c r="G134" s="34">
        <v>861440</v>
      </c>
      <c r="H134" s="34">
        <v>199057</v>
      </c>
      <c r="I134" s="34">
        <f t="shared" si="31"/>
        <v>1060497</v>
      </c>
      <c r="J134" s="50"/>
      <c r="K134" s="50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12.75" customHeight="1">
      <c r="A135" s="52" t="s">
        <v>282</v>
      </c>
      <c r="B135" s="34">
        <v>89050</v>
      </c>
      <c r="C135" s="34">
        <v>14547</v>
      </c>
      <c r="D135" s="34">
        <f t="shared" si="30"/>
        <v>103597</v>
      </c>
      <c r="E135" s="49"/>
      <c r="F135" s="52" t="s">
        <v>282</v>
      </c>
      <c r="G135" s="34">
        <v>1264200</v>
      </c>
      <c r="H135" s="34">
        <v>176457</v>
      </c>
      <c r="I135" s="34">
        <f t="shared" si="31"/>
        <v>1440657</v>
      </c>
      <c r="J135" s="50"/>
      <c r="K135" s="50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12.75" customHeight="1">
      <c r="A136" s="52" t="s">
        <v>283</v>
      </c>
      <c r="B136" s="34">
        <v>270359</v>
      </c>
      <c r="C136" s="34">
        <v>58183</v>
      </c>
      <c r="D136" s="34">
        <f t="shared" si="30"/>
        <v>328542</v>
      </c>
      <c r="E136" s="49"/>
      <c r="F136" s="52" t="s">
        <v>283</v>
      </c>
      <c r="G136" s="34">
        <v>4263546</v>
      </c>
      <c r="H136" s="34">
        <v>739479</v>
      </c>
      <c r="I136" s="34">
        <f t="shared" si="31"/>
        <v>5003025</v>
      </c>
      <c r="J136" s="50"/>
      <c r="K136" s="50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12.75" customHeight="1">
      <c r="A137" s="52" t="s">
        <v>284</v>
      </c>
      <c r="B137" s="34">
        <v>1436604</v>
      </c>
      <c r="C137" s="34">
        <v>584942</v>
      </c>
      <c r="D137" s="34">
        <f t="shared" si="30"/>
        <v>2021546</v>
      </c>
      <c r="E137" s="49"/>
      <c r="F137" s="52" t="s">
        <v>284</v>
      </c>
      <c r="G137" s="34">
        <v>21664977</v>
      </c>
      <c r="H137" s="34">
        <v>6795678</v>
      </c>
      <c r="I137" s="34">
        <f t="shared" si="31"/>
        <v>28460655</v>
      </c>
      <c r="J137" s="50"/>
      <c r="K137" s="50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12.75" customHeight="1">
      <c r="A138" s="52" t="s">
        <v>285</v>
      </c>
      <c r="B138" s="34">
        <v>147881</v>
      </c>
      <c r="C138" s="34">
        <v>33862</v>
      </c>
      <c r="D138" s="34">
        <f t="shared" si="30"/>
        <v>181743</v>
      </c>
      <c r="E138" s="49"/>
      <c r="F138" s="52" t="s">
        <v>285</v>
      </c>
      <c r="G138" s="34">
        <v>2496413</v>
      </c>
      <c r="H138" s="34">
        <v>422755</v>
      </c>
      <c r="I138" s="34">
        <f t="shared" si="31"/>
        <v>2919168</v>
      </c>
      <c r="J138" s="50"/>
      <c r="K138" s="50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12.75" customHeight="1">
      <c r="A139" s="52" t="s">
        <v>286</v>
      </c>
      <c r="B139" s="34">
        <v>145997</v>
      </c>
      <c r="C139" s="34">
        <v>29463</v>
      </c>
      <c r="D139" s="34">
        <f t="shared" si="30"/>
        <v>175460</v>
      </c>
      <c r="E139" s="49"/>
      <c r="F139" s="52" t="s">
        <v>286</v>
      </c>
      <c r="G139" s="34">
        <v>2429356</v>
      </c>
      <c r="H139" s="34">
        <v>366453</v>
      </c>
      <c r="I139" s="34">
        <f t="shared" si="31"/>
        <v>2795809</v>
      </c>
      <c r="J139" s="50"/>
      <c r="K139" s="50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12.75" customHeight="1">
      <c r="A140" s="52" t="s">
        <v>287</v>
      </c>
      <c r="B140" s="34">
        <v>68005</v>
      </c>
      <c r="C140" s="34">
        <v>14039</v>
      </c>
      <c r="D140" s="34">
        <f t="shared" si="30"/>
        <v>82044</v>
      </c>
      <c r="E140" s="49"/>
      <c r="F140" s="52" t="s">
        <v>287</v>
      </c>
      <c r="G140" s="34">
        <v>1059449</v>
      </c>
      <c r="H140" s="34">
        <v>177059</v>
      </c>
      <c r="I140" s="34">
        <f t="shared" si="31"/>
        <v>1236508</v>
      </c>
      <c r="J140" s="50"/>
      <c r="K140" s="50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12.75" customHeight="1">
      <c r="A141" s="52" t="s">
        <v>288</v>
      </c>
      <c r="B141" s="34">
        <v>306345</v>
      </c>
      <c r="C141" s="34">
        <v>57854</v>
      </c>
      <c r="D141" s="34">
        <f t="shared" si="30"/>
        <v>364199</v>
      </c>
      <c r="E141" s="46"/>
      <c r="F141" s="52" t="s">
        <v>288</v>
      </c>
      <c r="G141" s="34">
        <v>5179796</v>
      </c>
      <c r="H141" s="34">
        <v>755273</v>
      </c>
      <c r="I141" s="34">
        <f t="shared" si="31"/>
        <v>5935069</v>
      </c>
      <c r="J141" s="50"/>
      <c r="K141" s="50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12.75" customHeight="1">
      <c r="A142" s="52" t="s">
        <v>289</v>
      </c>
      <c r="B142" s="34">
        <v>106436</v>
      </c>
      <c r="C142" s="34">
        <v>25322</v>
      </c>
      <c r="D142" s="34">
        <f t="shared" si="30"/>
        <v>131758</v>
      </c>
      <c r="E142" s="49"/>
      <c r="F142" s="52" t="s">
        <v>289</v>
      </c>
      <c r="G142" s="34">
        <v>1361998</v>
      </c>
      <c r="H142" s="34">
        <v>276713</v>
      </c>
      <c r="I142" s="34">
        <f t="shared" si="31"/>
        <v>1638711</v>
      </c>
      <c r="J142" s="50"/>
      <c r="K142" s="50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12.75" customHeight="1">
      <c r="A143" s="52" t="s">
        <v>290</v>
      </c>
      <c r="B143" s="34">
        <v>42659</v>
      </c>
      <c r="C143" s="34">
        <v>10533</v>
      </c>
      <c r="D143" s="34">
        <f t="shared" si="30"/>
        <v>53192</v>
      </c>
      <c r="E143" s="49"/>
      <c r="F143" s="52" t="s">
        <v>290</v>
      </c>
      <c r="G143" s="34">
        <v>435651</v>
      </c>
      <c r="H143" s="34">
        <v>101061</v>
      </c>
      <c r="I143" s="34">
        <f t="shared" si="31"/>
        <v>536712</v>
      </c>
      <c r="J143" s="50"/>
      <c r="K143" s="50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12.75" customHeight="1">
      <c r="A144" s="52" t="s">
        <v>291</v>
      </c>
      <c r="B144" s="34">
        <v>132577</v>
      </c>
      <c r="C144" s="34">
        <v>36093</v>
      </c>
      <c r="D144" s="34">
        <f t="shared" si="30"/>
        <v>168670</v>
      </c>
      <c r="E144" s="49"/>
      <c r="F144" s="52" t="s">
        <v>291</v>
      </c>
      <c r="G144" s="34">
        <v>1666604</v>
      </c>
      <c r="H144" s="34">
        <v>415283</v>
      </c>
      <c r="I144" s="34">
        <f t="shared" si="31"/>
        <v>2081887</v>
      </c>
      <c r="J144" s="50"/>
      <c r="K144" s="50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12.75" customHeight="1">
      <c r="A145" s="52" t="s">
        <v>292</v>
      </c>
      <c r="B145" s="34">
        <v>14415</v>
      </c>
      <c r="C145" s="34">
        <v>3303</v>
      </c>
      <c r="D145" s="34">
        <f t="shared" si="30"/>
        <v>17718</v>
      </c>
      <c r="E145" s="49"/>
      <c r="F145" s="52" t="s">
        <v>292</v>
      </c>
      <c r="G145" s="34">
        <v>166119</v>
      </c>
      <c r="H145" s="34">
        <v>34670</v>
      </c>
      <c r="I145" s="34">
        <f t="shared" si="31"/>
        <v>200789</v>
      </c>
      <c r="J145" s="50"/>
      <c r="K145" s="50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12.75" customHeight="1">
      <c r="A146" s="52" t="s">
        <v>293</v>
      </c>
      <c r="B146" s="34">
        <v>27666</v>
      </c>
      <c r="C146" s="34">
        <v>10584</v>
      </c>
      <c r="D146" s="34">
        <f t="shared" si="30"/>
        <v>38250</v>
      </c>
      <c r="E146" s="49"/>
      <c r="F146" s="52" t="s">
        <v>293</v>
      </c>
      <c r="G146" s="34">
        <v>340844</v>
      </c>
      <c r="H146" s="34">
        <v>132529</v>
      </c>
      <c r="I146" s="34">
        <f t="shared" si="31"/>
        <v>473373</v>
      </c>
      <c r="J146" s="50"/>
      <c r="K146" s="50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12.75" customHeight="1">
      <c r="A147" s="52" t="s">
        <v>257</v>
      </c>
      <c r="B147" s="34">
        <v>0</v>
      </c>
      <c r="C147" s="34">
        <v>4225</v>
      </c>
      <c r="D147" s="34">
        <f t="shared" si="30"/>
        <v>4225</v>
      </c>
      <c r="E147" s="49"/>
      <c r="F147" s="52" t="s">
        <v>257</v>
      </c>
      <c r="G147" s="34">
        <v>0</v>
      </c>
      <c r="H147" s="34">
        <v>50481</v>
      </c>
      <c r="I147" s="34">
        <f t="shared" si="31"/>
        <v>50481</v>
      </c>
      <c r="J147" s="50"/>
      <c r="K147" s="50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12.75" customHeight="1">
      <c r="A148" s="42" t="s">
        <v>258</v>
      </c>
      <c r="B148" s="43">
        <f t="shared" ref="B148:D148" si="32">SUM(B131:B147)</f>
        <v>3046197</v>
      </c>
      <c r="C148" s="43">
        <f t="shared" si="32"/>
        <v>990966</v>
      </c>
      <c r="D148" s="43">
        <f t="shared" si="32"/>
        <v>4037163</v>
      </c>
      <c r="E148" s="46"/>
      <c r="F148" s="42" t="s">
        <v>258</v>
      </c>
      <c r="G148" s="43">
        <f t="shared" ref="G148:I148" si="33">SUM(G131:G147)</f>
        <v>46154227</v>
      </c>
      <c r="H148" s="43">
        <f t="shared" si="33"/>
        <v>11796892</v>
      </c>
      <c r="I148" s="43">
        <f t="shared" si="33"/>
        <v>57951119</v>
      </c>
      <c r="J148" s="50"/>
      <c r="K148" s="50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12.75" customHeight="1">
      <c r="A149" s="28"/>
      <c r="B149" s="73"/>
      <c r="C149" s="73"/>
      <c r="D149" s="73"/>
      <c r="E149" s="27"/>
      <c r="F149" s="27"/>
      <c r="G149" s="73"/>
      <c r="H149" s="73"/>
      <c r="I149" s="73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12.75" customHeight="1">
      <c r="A150" s="28"/>
      <c r="B150" s="73"/>
      <c r="C150" s="73"/>
      <c r="D150" s="73"/>
      <c r="E150" s="27"/>
      <c r="F150" s="27"/>
      <c r="G150" s="73"/>
      <c r="H150" s="73"/>
      <c r="I150" s="73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12.75" customHeight="1">
      <c r="A151" s="29" t="s">
        <v>393</v>
      </c>
      <c r="B151" s="27"/>
      <c r="C151" s="27"/>
      <c r="D151" s="27"/>
      <c r="E151" s="27"/>
      <c r="F151" s="29" t="s">
        <v>394</v>
      </c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12.75" customHeight="1">
      <c r="A152" s="29" t="s">
        <v>395</v>
      </c>
      <c r="B152" s="27"/>
      <c r="C152" s="27"/>
      <c r="D152" s="27"/>
      <c r="E152" s="27"/>
      <c r="F152" s="29" t="s">
        <v>396</v>
      </c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12.75" customHeight="1">
      <c r="A153" s="53" t="s">
        <v>309</v>
      </c>
      <c r="B153" s="54" t="s">
        <v>248</v>
      </c>
      <c r="C153" s="54" t="s">
        <v>249</v>
      </c>
      <c r="D153" s="54" t="s">
        <v>250</v>
      </c>
      <c r="E153" s="27"/>
      <c r="F153" s="53" t="s">
        <v>309</v>
      </c>
      <c r="G153" s="54" t="s">
        <v>248</v>
      </c>
      <c r="H153" s="54" t="s">
        <v>249</v>
      </c>
      <c r="I153" s="54" t="s">
        <v>250</v>
      </c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12.75" customHeight="1">
      <c r="A154" s="52" t="s">
        <v>310</v>
      </c>
      <c r="B154" s="32">
        <v>307476</v>
      </c>
      <c r="C154" s="32">
        <v>25189</v>
      </c>
      <c r="D154" s="32">
        <f t="shared" ref="D154:D162" si="34">SUM(B154:C154)</f>
        <v>332665</v>
      </c>
      <c r="E154" s="27"/>
      <c r="F154" s="52" t="s">
        <v>310</v>
      </c>
      <c r="G154" s="32">
        <v>4934547</v>
      </c>
      <c r="H154" s="32">
        <v>349435</v>
      </c>
      <c r="I154" s="32">
        <f t="shared" ref="I154:I162" si="35">SUM(G154:H154)</f>
        <v>5283982</v>
      </c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12.75" customHeight="1">
      <c r="A155" s="52" t="s">
        <v>311</v>
      </c>
      <c r="B155" s="34">
        <v>1517341</v>
      </c>
      <c r="C155" s="34">
        <v>70333</v>
      </c>
      <c r="D155" s="34">
        <f t="shared" si="34"/>
        <v>1587674</v>
      </c>
      <c r="E155" s="27"/>
      <c r="F155" s="52" t="s">
        <v>311</v>
      </c>
      <c r="G155" s="34">
        <v>22788087</v>
      </c>
      <c r="H155" s="34">
        <v>854982</v>
      </c>
      <c r="I155" s="34">
        <f t="shared" si="35"/>
        <v>23643069</v>
      </c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12.75" customHeight="1">
      <c r="A156" s="52" t="s">
        <v>312</v>
      </c>
      <c r="B156" s="34">
        <v>604576</v>
      </c>
      <c r="C156" s="34">
        <v>147339</v>
      </c>
      <c r="D156" s="34">
        <f t="shared" si="34"/>
        <v>751915</v>
      </c>
      <c r="E156" s="27"/>
      <c r="F156" s="52" t="s">
        <v>312</v>
      </c>
      <c r="G156" s="34">
        <v>9361315</v>
      </c>
      <c r="H156" s="34">
        <v>1855532</v>
      </c>
      <c r="I156" s="34">
        <f t="shared" si="35"/>
        <v>11216847</v>
      </c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12.75" customHeight="1">
      <c r="A157" s="52" t="s">
        <v>313</v>
      </c>
      <c r="B157" s="34">
        <v>37161</v>
      </c>
      <c r="C157" s="34">
        <v>14217</v>
      </c>
      <c r="D157" s="34">
        <f t="shared" si="34"/>
        <v>51378</v>
      </c>
      <c r="E157" s="27"/>
      <c r="F157" s="52" t="s">
        <v>313</v>
      </c>
      <c r="G157" s="34">
        <v>542411</v>
      </c>
      <c r="H157" s="34">
        <v>170920</v>
      </c>
      <c r="I157" s="34">
        <f t="shared" si="35"/>
        <v>713331</v>
      </c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12.75" customHeight="1">
      <c r="A158" s="52" t="s">
        <v>314</v>
      </c>
      <c r="B158" s="34">
        <v>603967</v>
      </c>
      <c r="C158" s="34">
        <v>102140</v>
      </c>
      <c r="D158" s="34">
        <f t="shared" si="34"/>
        <v>706107</v>
      </c>
      <c r="E158" s="27"/>
      <c r="F158" s="52" t="s">
        <v>314</v>
      </c>
      <c r="G158" s="34">
        <v>9040265</v>
      </c>
      <c r="H158" s="34">
        <v>1432550</v>
      </c>
      <c r="I158" s="34">
        <f t="shared" si="35"/>
        <v>10472815</v>
      </c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12.75" customHeight="1">
      <c r="A159" s="52" t="s">
        <v>315</v>
      </c>
      <c r="B159" s="34">
        <v>3618889</v>
      </c>
      <c r="C159" s="34">
        <v>222133</v>
      </c>
      <c r="D159" s="34">
        <f t="shared" si="34"/>
        <v>3841022</v>
      </c>
      <c r="E159" s="27"/>
      <c r="F159" s="52" t="s">
        <v>315</v>
      </c>
      <c r="G159" s="34">
        <v>49938705</v>
      </c>
      <c r="H159" s="34">
        <v>2907239</v>
      </c>
      <c r="I159" s="34">
        <f t="shared" si="35"/>
        <v>52845944</v>
      </c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12.75" customHeight="1">
      <c r="A160" s="52" t="s">
        <v>316</v>
      </c>
      <c r="B160" s="34">
        <v>19066</v>
      </c>
      <c r="C160" s="34">
        <v>128285</v>
      </c>
      <c r="D160" s="34">
        <f t="shared" si="34"/>
        <v>147351</v>
      </c>
      <c r="E160" s="27"/>
      <c r="F160" s="52" t="s">
        <v>316</v>
      </c>
      <c r="G160" s="34">
        <v>280802</v>
      </c>
      <c r="H160" s="34">
        <v>1733206</v>
      </c>
      <c r="I160" s="34">
        <f t="shared" si="35"/>
        <v>2014008</v>
      </c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12.75" customHeight="1">
      <c r="A161" s="52" t="s">
        <v>317</v>
      </c>
      <c r="B161" s="34">
        <v>465347</v>
      </c>
      <c r="C161" s="34">
        <v>1284099</v>
      </c>
      <c r="D161" s="34">
        <f t="shared" si="34"/>
        <v>1749446</v>
      </c>
      <c r="E161" s="27"/>
      <c r="F161" s="52" t="s">
        <v>317</v>
      </c>
      <c r="G161" s="34">
        <v>7794545</v>
      </c>
      <c r="H161" s="34">
        <v>13957146</v>
      </c>
      <c r="I161" s="34">
        <f t="shared" si="35"/>
        <v>21751691</v>
      </c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12.75" customHeight="1">
      <c r="A162" s="52" t="s">
        <v>257</v>
      </c>
      <c r="B162" s="34">
        <v>319803</v>
      </c>
      <c r="C162" s="34">
        <v>83834</v>
      </c>
      <c r="D162" s="34">
        <f t="shared" si="34"/>
        <v>403637</v>
      </c>
      <c r="E162" s="27"/>
      <c r="F162" s="52" t="s">
        <v>257</v>
      </c>
      <c r="G162" s="34">
        <v>4650815</v>
      </c>
      <c r="H162" s="34">
        <v>981342</v>
      </c>
      <c r="I162" s="34">
        <f t="shared" si="35"/>
        <v>5632157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12.75" customHeight="1">
      <c r="A163" s="42" t="s">
        <v>258</v>
      </c>
      <c r="B163" s="43">
        <f t="shared" ref="B163:D163" si="36">SUM(B154:B162)</f>
        <v>7493626</v>
      </c>
      <c r="C163" s="43">
        <f t="shared" si="36"/>
        <v>2077569</v>
      </c>
      <c r="D163" s="43">
        <f t="shared" si="36"/>
        <v>9571195</v>
      </c>
      <c r="E163" s="27"/>
      <c r="F163" s="42" t="s">
        <v>258</v>
      </c>
      <c r="G163" s="43">
        <f t="shared" ref="G163:I163" si="37">SUM(G154:G162)</f>
        <v>109331492</v>
      </c>
      <c r="H163" s="43">
        <f t="shared" si="37"/>
        <v>24242352</v>
      </c>
      <c r="I163" s="43">
        <f t="shared" si="37"/>
        <v>133573844</v>
      </c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12.75" customHeight="1">
      <c r="A164" s="28"/>
      <c r="B164" s="27"/>
      <c r="C164" s="27"/>
      <c r="D164" s="27"/>
      <c r="E164" s="27"/>
      <c r="F164" s="27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12.75" customHeight="1">
      <c r="A165" s="28"/>
      <c r="B165" s="27"/>
      <c r="C165" s="27"/>
      <c r="D165" s="27"/>
      <c r="E165" s="27"/>
      <c r="F165" s="27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12.75" customHeight="1">
      <c r="A166" s="29" t="s">
        <v>397</v>
      </c>
      <c r="B166" s="27"/>
      <c r="C166" s="27"/>
      <c r="D166" s="27"/>
      <c r="E166" s="27"/>
      <c r="F166" s="29" t="s">
        <v>398</v>
      </c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12.75" customHeight="1">
      <c r="A167" s="29" t="s">
        <v>399</v>
      </c>
      <c r="B167" s="27"/>
      <c r="C167" s="27"/>
      <c r="D167" s="27"/>
      <c r="E167" s="27"/>
      <c r="F167" s="29" t="s">
        <v>400</v>
      </c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12.75" customHeight="1">
      <c r="A168" s="53" t="s">
        <v>309</v>
      </c>
      <c r="B168" s="54" t="s">
        <v>248</v>
      </c>
      <c r="C168" s="54" t="s">
        <v>249</v>
      </c>
      <c r="D168" s="54" t="s">
        <v>250</v>
      </c>
      <c r="E168" s="27"/>
      <c r="F168" s="53" t="s">
        <v>309</v>
      </c>
      <c r="G168" s="54" t="s">
        <v>248</v>
      </c>
      <c r="H168" s="54" t="s">
        <v>249</v>
      </c>
      <c r="I168" s="54" t="s">
        <v>250</v>
      </c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12.75" customHeight="1">
      <c r="A169" s="52" t="s">
        <v>310</v>
      </c>
      <c r="B169" s="32">
        <v>125182</v>
      </c>
      <c r="C169" s="32">
        <v>6971</v>
      </c>
      <c r="D169" s="32">
        <f t="shared" ref="D169:D177" si="38">SUM(B169:C169)</f>
        <v>132153</v>
      </c>
      <c r="E169" s="55"/>
      <c r="F169" s="52" t="s">
        <v>310</v>
      </c>
      <c r="G169" s="32">
        <v>1869624</v>
      </c>
      <c r="H169" s="32">
        <v>98866</v>
      </c>
      <c r="I169" s="32">
        <f t="shared" ref="I169:I177" si="39">SUM(G169:H169)</f>
        <v>1968490</v>
      </c>
      <c r="J169" s="58"/>
      <c r="K169" s="58"/>
      <c r="L169" s="5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12.75" customHeight="1">
      <c r="A170" s="52" t="s">
        <v>311</v>
      </c>
      <c r="B170" s="34">
        <v>1012148</v>
      </c>
      <c r="C170" s="34">
        <v>10073</v>
      </c>
      <c r="D170" s="34">
        <f t="shared" si="38"/>
        <v>1022221</v>
      </c>
      <c r="E170" s="27"/>
      <c r="F170" s="52" t="s">
        <v>311</v>
      </c>
      <c r="G170" s="34">
        <v>15527374</v>
      </c>
      <c r="H170" s="34">
        <v>119729</v>
      </c>
      <c r="I170" s="34">
        <f t="shared" si="39"/>
        <v>15647103</v>
      </c>
      <c r="J170" s="58"/>
      <c r="K170" s="58"/>
      <c r="L170" s="5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12.75" customHeight="1">
      <c r="A171" s="52" t="s">
        <v>312</v>
      </c>
      <c r="B171" s="34">
        <v>95976</v>
      </c>
      <c r="C171" s="34">
        <v>37143</v>
      </c>
      <c r="D171" s="34">
        <f t="shared" si="38"/>
        <v>133119</v>
      </c>
      <c r="E171" s="27"/>
      <c r="F171" s="52" t="s">
        <v>312</v>
      </c>
      <c r="G171" s="34">
        <v>1468461</v>
      </c>
      <c r="H171" s="34">
        <v>472118</v>
      </c>
      <c r="I171" s="34">
        <f t="shared" si="39"/>
        <v>1940579</v>
      </c>
      <c r="J171" s="58"/>
      <c r="K171" s="58"/>
      <c r="L171" s="5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12.75" customHeight="1">
      <c r="A172" s="52" t="s">
        <v>313</v>
      </c>
      <c r="B172" s="34">
        <v>5130</v>
      </c>
      <c r="C172" s="34">
        <v>3894</v>
      </c>
      <c r="D172" s="34">
        <f t="shared" si="38"/>
        <v>9024</v>
      </c>
      <c r="E172" s="27"/>
      <c r="F172" s="52" t="s">
        <v>313</v>
      </c>
      <c r="G172" s="34">
        <v>71445</v>
      </c>
      <c r="H172" s="34">
        <v>48007</v>
      </c>
      <c r="I172" s="34">
        <f t="shared" si="39"/>
        <v>119452</v>
      </c>
      <c r="J172" s="58"/>
      <c r="K172" s="58"/>
      <c r="L172" s="5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12.75" customHeight="1">
      <c r="A173" s="52" t="s">
        <v>314</v>
      </c>
      <c r="B173" s="34">
        <v>230920</v>
      </c>
      <c r="C173" s="34">
        <v>18240</v>
      </c>
      <c r="D173" s="34">
        <f t="shared" si="38"/>
        <v>249160</v>
      </c>
      <c r="E173" s="27"/>
      <c r="F173" s="52" t="s">
        <v>314</v>
      </c>
      <c r="G173" s="34">
        <v>3505910</v>
      </c>
      <c r="H173" s="34">
        <v>264505</v>
      </c>
      <c r="I173" s="34">
        <f t="shared" si="39"/>
        <v>3770415</v>
      </c>
      <c r="J173" s="58"/>
      <c r="K173" s="58"/>
      <c r="L173" s="5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12.75" customHeight="1">
      <c r="A174" s="52" t="s">
        <v>315</v>
      </c>
      <c r="B174" s="34">
        <v>2633092</v>
      </c>
      <c r="C174" s="34">
        <v>90873</v>
      </c>
      <c r="D174" s="34">
        <f t="shared" si="38"/>
        <v>2723965</v>
      </c>
      <c r="E174" s="27"/>
      <c r="F174" s="52" t="s">
        <v>315</v>
      </c>
      <c r="G174" s="34">
        <v>35779721</v>
      </c>
      <c r="H174" s="34">
        <v>1249131</v>
      </c>
      <c r="I174" s="34">
        <f t="shared" si="39"/>
        <v>37028852</v>
      </c>
      <c r="J174" s="58"/>
      <c r="K174" s="58"/>
      <c r="L174" s="5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12.75" customHeight="1">
      <c r="A175" s="52" t="s">
        <v>316</v>
      </c>
      <c r="B175" s="34">
        <v>5637</v>
      </c>
      <c r="C175" s="34">
        <v>29611</v>
      </c>
      <c r="D175" s="34">
        <f t="shared" si="38"/>
        <v>35248</v>
      </c>
      <c r="E175" s="27"/>
      <c r="F175" s="52" t="s">
        <v>316</v>
      </c>
      <c r="G175" s="34">
        <v>83451</v>
      </c>
      <c r="H175" s="34">
        <v>380544</v>
      </c>
      <c r="I175" s="34">
        <f t="shared" si="39"/>
        <v>463995</v>
      </c>
      <c r="J175" s="58"/>
      <c r="K175" s="58"/>
      <c r="L175" s="5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12.75" customHeight="1">
      <c r="A176" s="52" t="s">
        <v>317</v>
      </c>
      <c r="B176" s="34">
        <v>114400</v>
      </c>
      <c r="C176" s="34">
        <v>835559</v>
      </c>
      <c r="D176" s="34">
        <f t="shared" si="38"/>
        <v>949959</v>
      </c>
      <c r="E176" s="27"/>
      <c r="F176" s="52" t="s">
        <v>317</v>
      </c>
      <c r="G176" s="34">
        <v>1772211</v>
      </c>
      <c r="H176" s="34">
        <v>9191625</v>
      </c>
      <c r="I176" s="34">
        <f t="shared" si="39"/>
        <v>10963836</v>
      </c>
      <c r="J176" s="58"/>
      <c r="K176" s="58"/>
      <c r="L176" s="5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12.75" customHeight="1">
      <c r="A177" s="52" t="s">
        <v>257</v>
      </c>
      <c r="B177" s="34">
        <v>224944</v>
      </c>
      <c r="C177" s="34">
        <v>54236</v>
      </c>
      <c r="D177" s="34">
        <f t="shared" si="38"/>
        <v>279180</v>
      </c>
      <c r="E177" s="27"/>
      <c r="F177" s="52" t="s">
        <v>257</v>
      </c>
      <c r="G177" s="34">
        <v>3099068</v>
      </c>
      <c r="H177" s="34">
        <v>620895</v>
      </c>
      <c r="I177" s="34">
        <f t="shared" si="39"/>
        <v>3719963</v>
      </c>
      <c r="J177" s="58"/>
      <c r="K177" s="58"/>
      <c r="L177" s="5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12.75" customHeight="1">
      <c r="A178" s="42" t="s">
        <v>258</v>
      </c>
      <c r="B178" s="43">
        <f t="shared" ref="B178:D178" si="40">SUM(B169:B177)</f>
        <v>4447429</v>
      </c>
      <c r="C178" s="43">
        <f t="shared" si="40"/>
        <v>1086600</v>
      </c>
      <c r="D178" s="43">
        <f t="shared" si="40"/>
        <v>5534029</v>
      </c>
      <c r="E178" s="55"/>
      <c r="F178" s="42" t="s">
        <v>258</v>
      </c>
      <c r="G178" s="43">
        <f t="shared" ref="G178:I178" si="41">SUM(G169:G177)</f>
        <v>63177265</v>
      </c>
      <c r="H178" s="43">
        <f t="shared" si="41"/>
        <v>12445420</v>
      </c>
      <c r="I178" s="43">
        <f t="shared" si="41"/>
        <v>75622685</v>
      </c>
      <c r="J178" s="58"/>
      <c r="K178" s="58"/>
      <c r="L178" s="5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12.75" customHeight="1">
      <c r="A179" s="28"/>
      <c r="B179" s="27"/>
      <c r="C179" s="27"/>
      <c r="D179" s="27"/>
      <c r="E179" s="27"/>
      <c r="F179" s="27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12.75" customHeight="1">
      <c r="A180" s="28"/>
      <c r="B180" s="27"/>
      <c r="C180" s="27"/>
      <c r="D180" s="27"/>
      <c r="E180" s="27"/>
      <c r="F180" s="27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12.75" customHeight="1">
      <c r="A181" s="29" t="s">
        <v>401</v>
      </c>
      <c r="B181" s="27"/>
      <c r="C181" s="27"/>
      <c r="D181" s="27"/>
      <c r="E181" s="27"/>
      <c r="F181" s="29" t="s">
        <v>402</v>
      </c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12.75" customHeight="1">
      <c r="A182" s="29" t="s">
        <v>403</v>
      </c>
      <c r="B182" s="27"/>
      <c r="C182" s="27"/>
      <c r="D182" s="27"/>
      <c r="E182" s="27"/>
      <c r="F182" s="29" t="s">
        <v>404</v>
      </c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12.75" customHeight="1">
      <c r="A183" s="53" t="s">
        <v>309</v>
      </c>
      <c r="B183" s="54" t="s">
        <v>248</v>
      </c>
      <c r="C183" s="54" t="s">
        <v>249</v>
      </c>
      <c r="D183" s="54" t="s">
        <v>250</v>
      </c>
      <c r="E183" s="27"/>
      <c r="F183" s="53" t="s">
        <v>309</v>
      </c>
      <c r="G183" s="54" t="s">
        <v>248</v>
      </c>
      <c r="H183" s="54" t="s">
        <v>249</v>
      </c>
      <c r="I183" s="54" t="s">
        <v>250</v>
      </c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12.75" customHeight="1">
      <c r="A184" s="52" t="s">
        <v>310</v>
      </c>
      <c r="B184" s="32">
        <v>182294</v>
      </c>
      <c r="C184" s="32">
        <v>18218</v>
      </c>
      <c r="D184" s="32">
        <f t="shared" ref="D184:D192" si="42">SUM(B184:C184)</f>
        <v>200512</v>
      </c>
      <c r="E184" s="55"/>
      <c r="F184" s="52" t="s">
        <v>310</v>
      </c>
      <c r="G184" s="32">
        <v>3064923</v>
      </c>
      <c r="H184" s="32">
        <v>250569</v>
      </c>
      <c r="I184" s="32">
        <f t="shared" ref="I184:I192" si="43">SUM(G184:H184)</f>
        <v>3315492</v>
      </c>
      <c r="J184" s="58"/>
      <c r="K184" s="58"/>
      <c r="L184" s="5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12.75" customHeight="1">
      <c r="A185" s="52" t="s">
        <v>311</v>
      </c>
      <c r="B185" s="34">
        <v>505193</v>
      </c>
      <c r="C185" s="34">
        <v>60260</v>
      </c>
      <c r="D185" s="34">
        <f t="shared" si="42"/>
        <v>565453</v>
      </c>
      <c r="E185" s="55"/>
      <c r="F185" s="52" t="s">
        <v>311</v>
      </c>
      <c r="G185" s="34">
        <v>7260713</v>
      </c>
      <c r="H185" s="34">
        <v>735253</v>
      </c>
      <c r="I185" s="34">
        <f t="shared" si="43"/>
        <v>7995966</v>
      </c>
      <c r="J185" s="58"/>
      <c r="K185" s="58"/>
      <c r="L185" s="5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12.75" customHeight="1">
      <c r="A186" s="52" t="s">
        <v>312</v>
      </c>
      <c r="B186" s="34">
        <v>508600</v>
      </c>
      <c r="C186" s="34">
        <v>110196</v>
      </c>
      <c r="D186" s="34">
        <f t="shared" si="42"/>
        <v>618796</v>
      </c>
      <c r="E186" s="55"/>
      <c r="F186" s="52" t="s">
        <v>312</v>
      </c>
      <c r="G186" s="34">
        <v>7892854</v>
      </c>
      <c r="H186" s="34">
        <v>1383414</v>
      </c>
      <c r="I186" s="34">
        <f t="shared" si="43"/>
        <v>9276268</v>
      </c>
      <c r="J186" s="58"/>
      <c r="K186" s="58"/>
      <c r="L186" s="5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12.75" customHeight="1">
      <c r="A187" s="52" t="s">
        <v>313</v>
      </c>
      <c r="B187" s="34">
        <v>32031</v>
      </c>
      <c r="C187" s="34">
        <v>10323</v>
      </c>
      <c r="D187" s="34">
        <f t="shared" si="42"/>
        <v>42354</v>
      </c>
      <c r="E187" s="55"/>
      <c r="F187" s="52" t="s">
        <v>313</v>
      </c>
      <c r="G187" s="34">
        <v>470966</v>
      </c>
      <c r="H187" s="34">
        <v>122913</v>
      </c>
      <c r="I187" s="34">
        <f t="shared" si="43"/>
        <v>593879</v>
      </c>
      <c r="J187" s="58"/>
      <c r="K187" s="58"/>
      <c r="L187" s="5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12.75" customHeight="1">
      <c r="A188" s="52" t="s">
        <v>314</v>
      </c>
      <c r="B188" s="34">
        <v>373047</v>
      </c>
      <c r="C188" s="34">
        <v>83899</v>
      </c>
      <c r="D188" s="34">
        <f t="shared" si="42"/>
        <v>456946</v>
      </c>
      <c r="E188" s="55"/>
      <c r="F188" s="52" t="s">
        <v>314</v>
      </c>
      <c r="G188" s="34">
        <v>5534355</v>
      </c>
      <c r="H188" s="34">
        <v>1168042</v>
      </c>
      <c r="I188" s="34">
        <f t="shared" si="43"/>
        <v>6702397</v>
      </c>
      <c r="J188" s="58"/>
      <c r="K188" s="58"/>
      <c r="L188" s="5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12.75" customHeight="1">
      <c r="A189" s="52" t="s">
        <v>315</v>
      </c>
      <c r="B189" s="34">
        <v>985797</v>
      </c>
      <c r="C189" s="34">
        <v>131260</v>
      </c>
      <c r="D189" s="34">
        <f t="shared" si="42"/>
        <v>1117057</v>
      </c>
      <c r="E189" s="55"/>
      <c r="F189" s="52" t="s">
        <v>315</v>
      </c>
      <c r="G189" s="34">
        <v>14158984</v>
      </c>
      <c r="H189" s="34">
        <v>1658108</v>
      </c>
      <c r="I189" s="34">
        <f t="shared" si="43"/>
        <v>15817092</v>
      </c>
      <c r="J189" s="58"/>
      <c r="K189" s="58"/>
      <c r="L189" s="5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12.75" customHeight="1">
      <c r="A190" s="52" t="s">
        <v>316</v>
      </c>
      <c r="B190" s="34">
        <v>13429</v>
      </c>
      <c r="C190" s="34">
        <v>98673</v>
      </c>
      <c r="D190" s="34">
        <f t="shared" si="42"/>
        <v>112102</v>
      </c>
      <c r="E190" s="55"/>
      <c r="F190" s="52" t="s">
        <v>316</v>
      </c>
      <c r="G190" s="34">
        <v>197351</v>
      </c>
      <c r="H190" s="34">
        <v>1352655</v>
      </c>
      <c r="I190" s="34">
        <f t="shared" si="43"/>
        <v>1550006</v>
      </c>
      <c r="J190" s="58"/>
      <c r="K190" s="58"/>
      <c r="L190" s="5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12.75" customHeight="1">
      <c r="A191" s="52" t="s">
        <v>317</v>
      </c>
      <c r="B191" s="34">
        <v>350947</v>
      </c>
      <c r="C191" s="34">
        <v>448539</v>
      </c>
      <c r="D191" s="34">
        <f t="shared" si="42"/>
        <v>799486</v>
      </c>
      <c r="E191" s="55"/>
      <c r="F191" s="52" t="s">
        <v>317</v>
      </c>
      <c r="G191" s="34">
        <v>6022334</v>
      </c>
      <c r="H191" s="34">
        <v>4765491</v>
      </c>
      <c r="I191" s="34">
        <f t="shared" si="43"/>
        <v>10787825</v>
      </c>
      <c r="J191" s="58"/>
      <c r="K191" s="58"/>
      <c r="L191" s="5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12.75" customHeight="1">
      <c r="A192" s="52" t="s">
        <v>257</v>
      </c>
      <c r="B192" s="34">
        <v>94859</v>
      </c>
      <c r="C192" s="34">
        <v>29598</v>
      </c>
      <c r="D192" s="34">
        <f t="shared" si="42"/>
        <v>124457</v>
      </c>
      <c r="E192" s="55"/>
      <c r="F192" s="52" t="s">
        <v>257</v>
      </c>
      <c r="G192" s="34">
        <v>1551747</v>
      </c>
      <c r="H192" s="34">
        <v>360447</v>
      </c>
      <c r="I192" s="34">
        <f t="shared" si="43"/>
        <v>1912194</v>
      </c>
      <c r="J192" s="58"/>
      <c r="K192" s="58"/>
      <c r="L192" s="5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12.75" customHeight="1">
      <c r="A193" s="42" t="s">
        <v>258</v>
      </c>
      <c r="B193" s="43">
        <f t="shared" ref="B193:D193" si="44">SUM(B184:B192)</f>
        <v>3046197</v>
      </c>
      <c r="C193" s="43">
        <f t="shared" si="44"/>
        <v>990966</v>
      </c>
      <c r="D193" s="43">
        <f t="shared" si="44"/>
        <v>4037163</v>
      </c>
      <c r="E193" s="55"/>
      <c r="F193" s="42" t="s">
        <v>258</v>
      </c>
      <c r="G193" s="43">
        <f t="shared" ref="G193:I193" si="45">SUM(G184:G192)</f>
        <v>46154227</v>
      </c>
      <c r="H193" s="43">
        <f t="shared" si="45"/>
        <v>11796892</v>
      </c>
      <c r="I193" s="43">
        <f t="shared" si="45"/>
        <v>57951119</v>
      </c>
      <c r="J193" s="58"/>
      <c r="K193" s="58"/>
      <c r="L193" s="5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12.75" customHeight="1">
      <c r="A194" s="28"/>
      <c r="B194" s="27"/>
      <c r="C194" s="27"/>
      <c r="D194" s="27"/>
      <c r="E194" s="27"/>
      <c r="F194" s="27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12.75" customHeight="1">
      <c r="A195" s="28"/>
      <c r="B195" s="27"/>
      <c r="C195" s="27"/>
      <c r="D195" s="27"/>
      <c r="E195" s="27"/>
      <c r="F195" s="27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12.75" customHeight="1">
      <c r="A196" s="28"/>
      <c r="B196" s="27"/>
      <c r="C196" s="27"/>
      <c r="D196" s="27"/>
      <c r="E196" s="27"/>
      <c r="F196" s="27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12.75" customHeight="1">
      <c r="A197" s="28"/>
      <c r="B197" s="27"/>
      <c r="C197" s="27"/>
      <c r="D197" s="27"/>
      <c r="E197" s="27"/>
      <c r="F197" s="27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12.75" customHeight="1">
      <c r="A198" s="28"/>
      <c r="B198" s="27"/>
      <c r="C198" s="27"/>
      <c r="D198" s="27"/>
      <c r="E198" s="27"/>
      <c r="F198" s="27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12.75" customHeight="1">
      <c r="A199" s="28"/>
      <c r="B199" s="27"/>
      <c r="C199" s="27"/>
      <c r="D199" s="27"/>
      <c r="E199" s="27"/>
      <c r="F199" s="27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12.75" customHeight="1">
      <c r="A200" s="28"/>
      <c r="B200" s="27"/>
      <c r="C200" s="27"/>
      <c r="D200" s="27"/>
      <c r="E200" s="27"/>
      <c r="F200" s="27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12.75" customHeight="1">
      <c r="A201" s="28"/>
      <c r="B201" s="27"/>
      <c r="C201" s="27"/>
      <c r="D201" s="27"/>
      <c r="E201" s="27"/>
      <c r="F201" s="27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12.75" customHeight="1">
      <c r="A202" s="28"/>
      <c r="B202" s="27"/>
      <c r="C202" s="27"/>
      <c r="D202" s="27"/>
      <c r="E202" s="27"/>
      <c r="F202" s="27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12.75" customHeight="1">
      <c r="A203" s="28"/>
      <c r="B203" s="27"/>
      <c r="C203" s="27"/>
      <c r="D203" s="27"/>
      <c r="E203" s="27"/>
      <c r="F203" s="27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12.75" customHeight="1">
      <c r="A204" s="28"/>
      <c r="B204" s="27"/>
      <c r="C204" s="27"/>
      <c r="D204" s="27"/>
      <c r="E204" s="27"/>
      <c r="F204" s="27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12.75" customHeight="1">
      <c r="A205" s="28"/>
      <c r="B205" s="27"/>
      <c r="C205" s="27"/>
      <c r="D205" s="27"/>
      <c r="E205" s="27"/>
      <c r="F205" s="27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12.75" customHeight="1">
      <c r="A206" s="28"/>
      <c r="B206" s="27"/>
      <c r="C206" s="27"/>
      <c r="D206" s="27"/>
      <c r="E206" s="27"/>
      <c r="F206" s="27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12.75" customHeight="1">
      <c r="A207" s="28"/>
      <c r="B207" s="27"/>
      <c r="C207" s="27"/>
      <c r="D207" s="27"/>
      <c r="E207" s="27"/>
      <c r="F207" s="27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12.75" customHeight="1">
      <c r="A208" s="28"/>
      <c r="B208" s="27"/>
      <c r="C208" s="27"/>
      <c r="D208" s="27"/>
      <c r="E208" s="27"/>
      <c r="F208" s="27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12.75" customHeight="1">
      <c r="A209" s="28"/>
      <c r="B209" s="27"/>
      <c r="C209" s="27"/>
      <c r="D209" s="27"/>
      <c r="E209" s="27"/>
      <c r="F209" s="27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12.75" customHeight="1">
      <c r="A210" s="28"/>
      <c r="B210" s="27"/>
      <c r="C210" s="27"/>
      <c r="D210" s="27"/>
      <c r="E210" s="27"/>
      <c r="F210" s="27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12.75" customHeight="1">
      <c r="A211" s="28"/>
      <c r="B211" s="27"/>
      <c r="C211" s="27"/>
      <c r="D211" s="27"/>
      <c r="E211" s="27"/>
      <c r="F211" s="27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12.75" customHeight="1">
      <c r="A212" s="28"/>
      <c r="B212" s="27"/>
      <c r="C212" s="27"/>
      <c r="D212" s="27"/>
      <c r="E212" s="27"/>
      <c r="F212" s="27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12.75" customHeight="1">
      <c r="A213" s="28"/>
      <c r="B213" s="27"/>
      <c r="C213" s="27"/>
      <c r="D213" s="27"/>
      <c r="E213" s="27"/>
      <c r="F213" s="27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12.75" customHeight="1">
      <c r="A214" s="28"/>
      <c r="B214" s="27"/>
      <c r="C214" s="27"/>
      <c r="D214" s="27"/>
      <c r="E214" s="27"/>
      <c r="F214" s="27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12.75" customHeight="1">
      <c r="A215" s="28"/>
      <c r="B215" s="27"/>
      <c r="C215" s="27"/>
      <c r="D215" s="27"/>
      <c r="E215" s="27"/>
      <c r="F215" s="27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12.75" customHeight="1">
      <c r="A216" s="28"/>
      <c r="B216" s="27"/>
      <c r="C216" s="27"/>
      <c r="D216" s="27"/>
      <c r="E216" s="27"/>
      <c r="F216" s="27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12.75" customHeight="1">
      <c r="A217" s="28"/>
      <c r="B217" s="27"/>
      <c r="C217" s="27"/>
      <c r="D217" s="27"/>
      <c r="E217" s="27"/>
      <c r="F217" s="27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12.75" customHeight="1">
      <c r="A218" s="28"/>
      <c r="B218" s="27"/>
      <c r="C218" s="27"/>
      <c r="D218" s="27"/>
      <c r="E218" s="27"/>
      <c r="F218" s="27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12.75" customHeight="1">
      <c r="A219" s="28"/>
      <c r="B219" s="27"/>
      <c r="C219" s="27"/>
      <c r="D219" s="27"/>
      <c r="E219" s="27"/>
      <c r="F219" s="27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12.75" customHeight="1">
      <c r="A220" s="28"/>
      <c r="B220" s="27"/>
      <c r="C220" s="27"/>
      <c r="D220" s="27"/>
      <c r="E220" s="27"/>
      <c r="F220" s="27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12.75" customHeight="1">
      <c r="A221" s="28"/>
      <c r="B221" s="27"/>
      <c r="C221" s="27"/>
      <c r="D221" s="27"/>
      <c r="E221" s="27"/>
      <c r="F221" s="27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12.75" customHeight="1">
      <c r="A222" s="28"/>
      <c r="B222" s="27"/>
      <c r="C222" s="27"/>
      <c r="D222" s="27"/>
      <c r="E222" s="27"/>
      <c r="F222" s="27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12.75" customHeight="1">
      <c r="A223" s="28"/>
      <c r="B223" s="27"/>
      <c r="C223" s="27"/>
      <c r="D223" s="27"/>
      <c r="E223" s="27"/>
      <c r="F223" s="27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12.75" customHeight="1">
      <c r="A224" s="28"/>
      <c r="B224" s="27"/>
      <c r="C224" s="27"/>
      <c r="D224" s="27"/>
      <c r="E224" s="27"/>
      <c r="F224" s="27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12.75" customHeight="1">
      <c r="A225" s="28"/>
      <c r="B225" s="27"/>
      <c r="C225" s="27"/>
      <c r="D225" s="27"/>
      <c r="E225" s="27"/>
      <c r="F225" s="27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12.75" customHeight="1">
      <c r="A226" s="28"/>
      <c r="B226" s="27"/>
      <c r="C226" s="27"/>
      <c r="D226" s="27"/>
      <c r="E226" s="27"/>
      <c r="F226" s="27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12.75" customHeight="1">
      <c r="A227" s="28"/>
      <c r="B227" s="27"/>
      <c r="C227" s="27"/>
      <c r="D227" s="27"/>
      <c r="E227" s="27"/>
      <c r="F227" s="27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12.75" customHeight="1">
      <c r="A228" s="28"/>
      <c r="B228" s="27"/>
      <c r="C228" s="27"/>
      <c r="D228" s="27"/>
      <c r="E228" s="27"/>
      <c r="F228" s="27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12.75" customHeight="1">
      <c r="A229" s="28"/>
      <c r="B229" s="27"/>
      <c r="C229" s="27"/>
      <c r="D229" s="27"/>
      <c r="E229" s="27"/>
      <c r="F229" s="27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12.75" customHeight="1">
      <c r="A230" s="28"/>
      <c r="B230" s="27"/>
      <c r="C230" s="27"/>
      <c r="D230" s="27"/>
      <c r="E230" s="27"/>
      <c r="F230" s="27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12.75" customHeight="1">
      <c r="A231" s="28"/>
      <c r="B231" s="27"/>
      <c r="C231" s="27"/>
      <c r="D231" s="27"/>
      <c r="E231" s="27"/>
      <c r="F231" s="27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12.75" customHeight="1">
      <c r="A232" s="28"/>
      <c r="B232" s="27"/>
      <c r="C232" s="27"/>
      <c r="D232" s="27"/>
      <c r="E232" s="27"/>
      <c r="F232" s="27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12.75" customHeight="1">
      <c r="A233" s="28"/>
      <c r="B233" s="27"/>
      <c r="C233" s="27"/>
      <c r="D233" s="27"/>
      <c r="E233" s="27"/>
      <c r="F233" s="27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12.75" customHeight="1">
      <c r="A234" s="28"/>
      <c r="B234" s="27"/>
      <c r="C234" s="27"/>
      <c r="D234" s="27"/>
      <c r="E234" s="27"/>
      <c r="F234" s="27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12.75" customHeight="1">
      <c r="A235" s="28"/>
      <c r="B235" s="27"/>
      <c r="C235" s="27"/>
      <c r="D235" s="27"/>
      <c r="E235" s="27"/>
      <c r="F235" s="27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12.75" customHeight="1">
      <c r="A236" s="28"/>
      <c r="B236" s="27"/>
      <c r="C236" s="27"/>
      <c r="D236" s="27"/>
      <c r="E236" s="27"/>
      <c r="F236" s="27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12.75" customHeight="1">
      <c r="A237" s="28"/>
      <c r="B237" s="27"/>
      <c r="C237" s="27"/>
      <c r="D237" s="27"/>
      <c r="E237" s="27"/>
      <c r="F237" s="27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12.75" customHeight="1">
      <c r="A238" s="28"/>
      <c r="B238" s="27"/>
      <c r="C238" s="27"/>
      <c r="D238" s="27"/>
      <c r="E238" s="27"/>
      <c r="F238" s="27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12.75" customHeight="1">
      <c r="A239" s="28"/>
      <c r="B239" s="27"/>
      <c r="C239" s="27"/>
      <c r="D239" s="27"/>
      <c r="E239" s="27"/>
      <c r="F239" s="27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12.75" customHeight="1">
      <c r="A240" s="28"/>
      <c r="B240" s="27"/>
      <c r="C240" s="27"/>
      <c r="D240" s="27"/>
      <c r="E240" s="27"/>
      <c r="F240" s="27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12.75" customHeight="1">
      <c r="A241" s="28"/>
      <c r="B241" s="27"/>
      <c r="C241" s="27"/>
      <c r="D241" s="27"/>
      <c r="E241" s="27"/>
      <c r="F241" s="27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12.75" customHeight="1">
      <c r="A242" s="28"/>
      <c r="B242" s="27"/>
      <c r="C242" s="27"/>
      <c r="D242" s="27"/>
      <c r="E242" s="27"/>
      <c r="F242" s="27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12.75" customHeight="1">
      <c r="A243" s="28"/>
      <c r="B243" s="27"/>
      <c r="C243" s="27"/>
      <c r="D243" s="27"/>
      <c r="E243" s="27"/>
      <c r="F243" s="27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12.75" customHeight="1">
      <c r="A244" s="28"/>
      <c r="B244" s="27"/>
      <c r="C244" s="27"/>
      <c r="D244" s="27"/>
      <c r="E244" s="27"/>
      <c r="F244" s="27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12.75" customHeight="1">
      <c r="A245" s="28"/>
      <c r="B245" s="27"/>
      <c r="C245" s="27"/>
      <c r="D245" s="27"/>
      <c r="E245" s="27"/>
      <c r="F245" s="27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12.75" customHeight="1">
      <c r="A246" s="28"/>
      <c r="B246" s="27"/>
      <c r="C246" s="27"/>
      <c r="D246" s="27"/>
      <c r="E246" s="27"/>
      <c r="F246" s="27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12.75" customHeight="1">
      <c r="A247" s="28"/>
      <c r="B247" s="27"/>
      <c r="C247" s="27"/>
      <c r="D247" s="27"/>
      <c r="E247" s="27"/>
      <c r="F247" s="27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12.75" customHeight="1">
      <c r="A248" s="28"/>
      <c r="B248" s="27"/>
      <c r="C248" s="27"/>
      <c r="D248" s="27"/>
      <c r="E248" s="27"/>
      <c r="F248" s="27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12.75" customHeight="1">
      <c r="A249" s="28"/>
      <c r="B249" s="27"/>
      <c r="C249" s="27"/>
      <c r="D249" s="27"/>
      <c r="E249" s="27"/>
      <c r="F249" s="27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12.75" customHeight="1">
      <c r="A250" s="28"/>
      <c r="B250" s="27"/>
      <c r="C250" s="27"/>
      <c r="D250" s="27"/>
      <c r="E250" s="27"/>
      <c r="F250" s="27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12.75" customHeight="1">
      <c r="A251" s="28"/>
      <c r="B251" s="27"/>
      <c r="C251" s="27"/>
      <c r="D251" s="27"/>
      <c r="E251" s="27"/>
      <c r="F251" s="27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12.75" customHeight="1">
      <c r="A252" s="28"/>
      <c r="B252" s="27"/>
      <c r="C252" s="27"/>
      <c r="D252" s="27"/>
      <c r="E252" s="27"/>
      <c r="F252" s="27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12.75" customHeight="1">
      <c r="A253" s="28"/>
      <c r="B253" s="27"/>
      <c r="C253" s="27"/>
      <c r="D253" s="27"/>
      <c r="E253" s="27"/>
      <c r="F253" s="27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12.75" customHeight="1">
      <c r="A254" s="28"/>
      <c r="B254" s="27"/>
      <c r="C254" s="27"/>
      <c r="D254" s="27"/>
      <c r="E254" s="27"/>
      <c r="F254" s="27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12.75" customHeight="1">
      <c r="A255" s="28"/>
      <c r="B255" s="27"/>
      <c r="C255" s="27"/>
      <c r="D255" s="27"/>
      <c r="E255" s="27"/>
      <c r="F255" s="27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12.75" customHeight="1">
      <c r="A256" s="28"/>
      <c r="B256" s="27"/>
      <c r="C256" s="27"/>
      <c r="D256" s="27"/>
      <c r="E256" s="27"/>
      <c r="F256" s="27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12.75" customHeight="1">
      <c r="A257" s="28"/>
      <c r="B257" s="27"/>
      <c r="C257" s="27"/>
      <c r="D257" s="27"/>
      <c r="E257" s="27"/>
      <c r="F257" s="27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12.75" customHeight="1">
      <c r="A258" s="28"/>
      <c r="B258" s="27"/>
      <c r="C258" s="27"/>
      <c r="D258" s="27"/>
      <c r="E258" s="27"/>
      <c r="F258" s="27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12.75" customHeight="1">
      <c r="A259" s="28"/>
      <c r="B259" s="27"/>
      <c r="C259" s="27"/>
      <c r="D259" s="27"/>
      <c r="E259" s="27"/>
      <c r="F259" s="27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12.75" customHeight="1">
      <c r="A260" s="28"/>
      <c r="B260" s="27"/>
      <c r="C260" s="27"/>
      <c r="D260" s="27"/>
      <c r="E260" s="27"/>
      <c r="F260" s="27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12.75" customHeight="1">
      <c r="A261" s="28"/>
      <c r="B261" s="27"/>
      <c r="C261" s="27"/>
      <c r="D261" s="27"/>
      <c r="E261" s="27"/>
      <c r="F261" s="27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12.75" customHeight="1">
      <c r="A262" s="28"/>
      <c r="B262" s="27"/>
      <c r="C262" s="27"/>
      <c r="D262" s="27"/>
      <c r="E262" s="27"/>
      <c r="F262" s="27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12.75" customHeight="1">
      <c r="A263" s="28"/>
      <c r="B263" s="27"/>
      <c r="C263" s="27"/>
      <c r="D263" s="27"/>
      <c r="E263" s="27"/>
      <c r="F263" s="27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12.75" customHeight="1">
      <c r="A264" s="28"/>
      <c r="B264" s="27"/>
      <c r="C264" s="27"/>
      <c r="D264" s="27"/>
      <c r="E264" s="27"/>
      <c r="F264" s="27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12.75" customHeight="1">
      <c r="A265" s="28"/>
      <c r="B265" s="27"/>
      <c r="C265" s="27"/>
      <c r="D265" s="27"/>
      <c r="E265" s="27"/>
      <c r="F265" s="27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12.75" customHeight="1">
      <c r="A266" s="28"/>
      <c r="B266" s="27"/>
      <c r="C266" s="27"/>
      <c r="D266" s="27"/>
      <c r="E266" s="27"/>
      <c r="F266" s="27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12.75" customHeight="1">
      <c r="A267" s="28"/>
      <c r="B267" s="27"/>
      <c r="C267" s="27"/>
      <c r="D267" s="27"/>
      <c r="E267" s="27"/>
      <c r="F267" s="27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12.75" customHeight="1">
      <c r="A268" s="28"/>
      <c r="B268" s="27"/>
      <c r="C268" s="27"/>
      <c r="D268" s="27"/>
      <c r="E268" s="27"/>
      <c r="F268" s="27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12.75" customHeight="1">
      <c r="A269" s="28"/>
      <c r="B269" s="27"/>
      <c r="C269" s="27"/>
      <c r="D269" s="27"/>
      <c r="E269" s="27"/>
      <c r="F269" s="27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12.75" customHeight="1">
      <c r="A270" s="28"/>
      <c r="B270" s="27"/>
      <c r="C270" s="27"/>
      <c r="D270" s="27"/>
      <c r="E270" s="27"/>
      <c r="F270" s="27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12.75" customHeight="1">
      <c r="A271" s="28"/>
      <c r="B271" s="27"/>
      <c r="C271" s="27"/>
      <c r="D271" s="27"/>
      <c r="E271" s="27"/>
      <c r="F271" s="27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12.75" customHeight="1">
      <c r="A272" s="28"/>
      <c r="B272" s="27"/>
      <c r="C272" s="27"/>
      <c r="D272" s="27"/>
      <c r="E272" s="27"/>
      <c r="F272" s="27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12.75" customHeight="1">
      <c r="A273" s="28"/>
      <c r="B273" s="27"/>
      <c r="C273" s="27"/>
      <c r="D273" s="27"/>
      <c r="E273" s="27"/>
      <c r="F273" s="27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12.75" customHeight="1">
      <c r="A274" s="28"/>
      <c r="B274" s="27"/>
      <c r="C274" s="27"/>
      <c r="D274" s="27"/>
      <c r="E274" s="27"/>
      <c r="F274" s="27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12.75" customHeight="1">
      <c r="A275" s="28"/>
      <c r="B275" s="27"/>
      <c r="C275" s="27"/>
      <c r="D275" s="27"/>
      <c r="E275" s="27"/>
      <c r="F275" s="27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12.75" customHeight="1">
      <c r="A276" s="28"/>
      <c r="B276" s="27"/>
      <c r="C276" s="27"/>
      <c r="D276" s="27"/>
      <c r="E276" s="27"/>
      <c r="F276" s="27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12.75" customHeight="1">
      <c r="A277" s="28"/>
      <c r="B277" s="27"/>
      <c r="C277" s="27"/>
      <c r="D277" s="27"/>
      <c r="E277" s="27"/>
      <c r="F277" s="27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12.75" customHeight="1">
      <c r="A278" s="28"/>
      <c r="B278" s="27"/>
      <c r="C278" s="27"/>
      <c r="D278" s="27"/>
      <c r="E278" s="27"/>
      <c r="F278" s="27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12.75" customHeight="1">
      <c r="A279" s="28"/>
      <c r="B279" s="27"/>
      <c r="C279" s="27"/>
      <c r="D279" s="27"/>
      <c r="E279" s="27"/>
      <c r="F279" s="27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12.75" customHeight="1">
      <c r="A280" s="28"/>
      <c r="B280" s="27"/>
      <c r="C280" s="27"/>
      <c r="D280" s="27"/>
      <c r="E280" s="27"/>
      <c r="F280" s="27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12.75" customHeight="1">
      <c r="A281" s="28"/>
      <c r="B281" s="27"/>
      <c r="C281" s="27"/>
      <c r="D281" s="27"/>
      <c r="E281" s="27"/>
      <c r="F281" s="27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12.75" customHeight="1">
      <c r="A282" s="28"/>
      <c r="B282" s="27"/>
      <c r="C282" s="27"/>
      <c r="D282" s="27"/>
      <c r="E282" s="27"/>
      <c r="F282" s="27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12.75" customHeight="1">
      <c r="A283" s="28"/>
      <c r="B283" s="27"/>
      <c r="C283" s="27"/>
      <c r="D283" s="27"/>
      <c r="E283" s="27"/>
      <c r="F283" s="27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12.75" customHeight="1">
      <c r="A284" s="28"/>
      <c r="B284" s="27"/>
      <c r="C284" s="27"/>
      <c r="D284" s="27"/>
      <c r="E284" s="27"/>
      <c r="F284" s="27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12.75" customHeight="1">
      <c r="A285" s="28"/>
      <c r="B285" s="27"/>
      <c r="C285" s="27"/>
      <c r="D285" s="27"/>
      <c r="E285" s="27"/>
      <c r="F285" s="27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12.75" customHeight="1">
      <c r="A286" s="28"/>
      <c r="B286" s="27"/>
      <c r="C286" s="27"/>
      <c r="D286" s="27"/>
      <c r="E286" s="27"/>
      <c r="F286" s="27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12.75" customHeight="1">
      <c r="A287" s="28"/>
      <c r="B287" s="27"/>
      <c r="C287" s="27"/>
      <c r="D287" s="27"/>
      <c r="E287" s="27"/>
      <c r="F287" s="27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12.75" customHeight="1">
      <c r="A288" s="28"/>
      <c r="B288" s="27"/>
      <c r="C288" s="27"/>
      <c r="D288" s="27"/>
      <c r="E288" s="27"/>
      <c r="F288" s="27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12.75" customHeight="1">
      <c r="A289" s="28"/>
      <c r="B289" s="27"/>
      <c r="C289" s="27"/>
      <c r="D289" s="27"/>
      <c r="E289" s="27"/>
      <c r="F289" s="27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12.75" customHeight="1">
      <c r="A290" s="28"/>
      <c r="B290" s="27"/>
      <c r="C290" s="27"/>
      <c r="D290" s="27"/>
      <c r="E290" s="27"/>
      <c r="F290" s="27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12.75" customHeight="1">
      <c r="A291" s="28"/>
      <c r="B291" s="27"/>
      <c r="C291" s="27"/>
      <c r="D291" s="27"/>
      <c r="E291" s="27"/>
      <c r="F291" s="27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12.75" customHeight="1">
      <c r="A292" s="28"/>
      <c r="B292" s="27"/>
      <c r="C292" s="27"/>
      <c r="D292" s="27"/>
      <c r="E292" s="27"/>
      <c r="F292" s="27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12.75" customHeight="1">
      <c r="A293" s="28"/>
      <c r="B293" s="27"/>
      <c r="C293" s="27"/>
      <c r="D293" s="27"/>
      <c r="E293" s="27"/>
      <c r="F293" s="27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12.75" customHeight="1">
      <c r="A294" s="28"/>
      <c r="B294" s="27"/>
      <c r="C294" s="27"/>
      <c r="D294" s="27"/>
      <c r="E294" s="27"/>
      <c r="F294" s="27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12.75" customHeight="1">
      <c r="A295" s="28"/>
      <c r="B295" s="27"/>
      <c r="C295" s="27"/>
      <c r="D295" s="27"/>
      <c r="E295" s="27"/>
      <c r="F295" s="27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12.75" customHeight="1">
      <c r="A296" s="28"/>
      <c r="B296" s="27"/>
      <c r="C296" s="27"/>
      <c r="D296" s="27"/>
      <c r="E296" s="27"/>
      <c r="F296" s="27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12.75" customHeight="1">
      <c r="A297" s="28"/>
      <c r="B297" s="27"/>
      <c r="C297" s="27"/>
      <c r="D297" s="27"/>
      <c r="E297" s="27"/>
      <c r="F297" s="27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12.75" customHeight="1">
      <c r="A298" s="28"/>
      <c r="B298" s="27"/>
      <c r="C298" s="27"/>
      <c r="D298" s="27"/>
      <c r="E298" s="27"/>
      <c r="F298" s="27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12.75" customHeight="1">
      <c r="A299" s="28"/>
      <c r="B299" s="27"/>
      <c r="C299" s="27"/>
      <c r="D299" s="27"/>
      <c r="E299" s="27"/>
      <c r="F299" s="27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12.75" customHeight="1">
      <c r="A300" s="28"/>
      <c r="B300" s="27"/>
      <c r="C300" s="27"/>
      <c r="D300" s="27"/>
      <c r="E300" s="27"/>
      <c r="F300" s="27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12.75" customHeight="1">
      <c r="A301" s="28"/>
      <c r="B301" s="27"/>
      <c r="C301" s="27"/>
      <c r="D301" s="27"/>
      <c r="E301" s="27"/>
      <c r="F301" s="27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12.75" customHeight="1">
      <c r="A302" s="28"/>
      <c r="B302" s="27"/>
      <c r="C302" s="27"/>
      <c r="D302" s="27"/>
      <c r="E302" s="27"/>
      <c r="F302" s="27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12.75" customHeight="1">
      <c r="A303" s="28"/>
      <c r="B303" s="27"/>
      <c r="C303" s="27"/>
      <c r="D303" s="27"/>
      <c r="E303" s="27"/>
      <c r="F303" s="27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12.75" customHeight="1">
      <c r="A304" s="28"/>
      <c r="B304" s="27"/>
      <c r="C304" s="27"/>
      <c r="D304" s="27"/>
      <c r="E304" s="27"/>
      <c r="F304" s="27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12.75" customHeight="1">
      <c r="A305" s="28"/>
      <c r="B305" s="27"/>
      <c r="C305" s="27"/>
      <c r="D305" s="27"/>
      <c r="E305" s="27"/>
      <c r="F305" s="27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12.75" customHeight="1">
      <c r="A306" s="28"/>
      <c r="B306" s="27"/>
      <c r="C306" s="27"/>
      <c r="D306" s="27"/>
      <c r="E306" s="27"/>
      <c r="F306" s="27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12.75" customHeight="1">
      <c r="A307" s="28"/>
      <c r="B307" s="27"/>
      <c r="C307" s="27"/>
      <c r="D307" s="27"/>
      <c r="E307" s="27"/>
      <c r="F307" s="27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12.75" customHeight="1">
      <c r="A308" s="28"/>
      <c r="B308" s="27"/>
      <c r="C308" s="27"/>
      <c r="D308" s="27"/>
      <c r="E308" s="27"/>
      <c r="F308" s="27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12.75" customHeight="1">
      <c r="A309" s="28"/>
      <c r="B309" s="27"/>
      <c r="C309" s="27"/>
      <c r="D309" s="27"/>
      <c r="E309" s="27"/>
      <c r="F309" s="27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12.75" customHeight="1">
      <c r="A310" s="28"/>
      <c r="B310" s="27"/>
      <c r="C310" s="27"/>
      <c r="D310" s="27"/>
      <c r="E310" s="27"/>
      <c r="F310" s="27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12.75" customHeight="1">
      <c r="A311" s="28"/>
      <c r="B311" s="27"/>
      <c r="C311" s="27"/>
      <c r="D311" s="27"/>
      <c r="E311" s="27"/>
      <c r="F311" s="27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12.75" customHeight="1">
      <c r="A312" s="28"/>
      <c r="B312" s="27"/>
      <c r="C312" s="27"/>
      <c r="D312" s="27"/>
      <c r="E312" s="27"/>
      <c r="F312" s="27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12.75" customHeight="1">
      <c r="A313" s="28"/>
      <c r="B313" s="27"/>
      <c r="C313" s="27"/>
      <c r="D313" s="27"/>
      <c r="E313" s="27"/>
      <c r="F313" s="27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12.75" customHeight="1">
      <c r="A314" s="28"/>
      <c r="B314" s="27"/>
      <c r="C314" s="27"/>
      <c r="D314" s="27"/>
      <c r="E314" s="27"/>
      <c r="F314" s="27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12.75" customHeight="1">
      <c r="A315" s="28"/>
      <c r="B315" s="27"/>
      <c r="C315" s="27"/>
      <c r="D315" s="27"/>
      <c r="E315" s="27"/>
      <c r="F315" s="27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12.75" customHeight="1">
      <c r="A316" s="28"/>
      <c r="B316" s="27"/>
      <c r="C316" s="27"/>
      <c r="D316" s="27"/>
      <c r="E316" s="27"/>
      <c r="F316" s="27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12.75" customHeight="1">
      <c r="A317" s="28"/>
      <c r="B317" s="27"/>
      <c r="C317" s="27"/>
      <c r="D317" s="27"/>
      <c r="E317" s="27"/>
      <c r="F317" s="27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12.75" customHeight="1">
      <c r="A318" s="28"/>
      <c r="B318" s="27"/>
      <c r="C318" s="27"/>
      <c r="D318" s="27"/>
      <c r="E318" s="27"/>
      <c r="F318" s="27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12.75" customHeight="1">
      <c r="A319" s="28"/>
      <c r="B319" s="27"/>
      <c r="C319" s="27"/>
      <c r="D319" s="27"/>
      <c r="E319" s="27"/>
      <c r="F319" s="27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12.75" customHeight="1">
      <c r="A320" s="28"/>
      <c r="B320" s="27"/>
      <c r="C320" s="27"/>
      <c r="D320" s="27"/>
      <c r="E320" s="27"/>
      <c r="F320" s="27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12.75" customHeight="1">
      <c r="A321" s="28"/>
      <c r="B321" s="27"/>
      <c r="C321" s="27"/>
      <c r="D321" s="27"/>
      <c r="E321" s="27"/>
      <c r="F321" s="27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12.75" customHeight="1">
      <c r="A322" s="28"/>
      <c r="B322" s="27"/>
      <c r="C322" s="27"/>
      <c r="D322" s="27"/>
      <c r="E322" s="27"/>
      <c r="F322" s="27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12.75" customHeight="1">
      <c r="A323" s="28"/>
      <c r="B323" s="27"/>
      <c r="C323" s="27"/>
      <c r="D323" s="27"/>
      <c r="E323" s="27"/>
      <c r="F323" s="27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12.75" customHeight="1">
      <c r="A324" s="28"/>
      <c r="B324" s="27"/>
      <c r="C324" s="27"/>
      <c r="D324" s="27"/>
      <c r="E324" s="27"/>
      <c r="F324" s="27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12.75" customHeight="1">
      <c r="A325" s="28"/>
      <c r="B325" s="27"/>
      <c r="C325" s="27"/>
      <c r="D325" s="27"/>
      <c r="E325" s="27"/>
      <c r="F325" s="27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12.75" customHeight="1">
      <c r="A326" s="28"/>
      <c r="B326" s="27"/>
      <c r="C326" s="27"/>
      <c r="D326" s="27"/>
      <c r="E326" s="27"/>
      <c r="F326" s="27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12.75" customHeight="1">
      <c r="A327" s="28"/>
      <c r="B327" s="27"/>
      <c r="C327" s="27"/>
      <c r="D327" s="27"/>
      <c r="E327" s="27"/>
      <c r="F327" s="27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12.75" customHeight="1">
      <c r="A328" s="28"/>
      <c r="B328" s="27"/>
      <c r="C328" s="27"/>
      <c r="D328" s="27"/>
      <c r="E328" s="27"/>
      <c r="F328" s="27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12.75" customHeight="1">
      <c r="A329" s="28"/>
      <c r="B329" s="27"/>
      <c r="C329" s="27"/>
      <c r="D329" s="27"/>
      <c r="E329" s="27"/>
      <c r="F329" s="27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12.75" customHeight="1">
      <c r="A330" s="28"/>
      <c r="B330" s="27"/>
      <c r="C330" s="27"/>
      <c r="D330" s="27"/>
      <c r="E330" s="27"/>
      <c r="F330" s="27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12.75" customHeight="1">
      <c r="A331" s="28"/>
      <c r="B331" s="27"/>
      <c r="C331" s="27"/>
      <c r="D331" s="27"/>
      <c r="E331" s="27"/>
      <c r="F331" s="27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12.75" customHeight="1">
      <c r="A332" s="28"/>
      <c r="B332" s="27"/>
      <c r="C332" s="27"/>
      <c r="D332" s="27"/>
      <c r="E332" s="27"/>
      <c r="F332" s="27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12.75" customHeight="1">
      <c r="A333" s="28"/>
      <c r="B333" s="27"/>
      <c r="C333" s="27"/>
      <c r="D333" s="27"/>
      <c r="E333" s="27"/>
      <c r="F333" s="27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12.75" customHeight="1">
      <c r="A334" s="28"/>
      <c r="B334" s="27"/>
      <c r="C334" s="27"/>
      <c r="D334" s="27"/>
      <c r="E334" s="27"/>
      <c r="F334" s="27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12.75" customHeight="1">
      <c r="A335" s="28"/>
      <c r="B335" s="27"/>
      <c r="C335" s="27"/>
      <c r="D335" s="27"/>
      <c r="E335" s="27"/>
      <c r="F335" s="27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12.75" customHeight="1">
      <c r="A336" s="28"/>
      <c r="B336" s="27"/>
      <c r="C336" s="27"/>
      <c r="D336" s="27"/>
      <c r="E336" s="27"/>
      <c r="F336" s="27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12.75" customHeight="1">
      <c r="A337" s="28"/>
      <c r="B337" s="27"/>
      <c r="C337" s="27"/>
      <c r="D337" s="27"/>
      <c r="E337" s="27"/>
      <c r="F337" s="27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12.75" customHeight="1">
      <c r="A338" s="28"/>
      <c r="B338" s="27"/>
      <c r="C338" s="27"/>
      <c r="D338" s="27"/>
      <c r="E338" s="27"/>
      <c r="F338" s="27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12.75" customHeight="1">
      <c r="A339" s="28"/>
      <c r="B339" s="27"/>
      <c r="C339" s="27"/>
      <c r="D339" s="27"/>
      <c r="E339" s="27"/>
      <c r="F339" s="27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12.75" customHeight="1">
      <c r="A340" s="28"/>
      <c r="B340" s="27"/>
      <c r="C340" s="27"/>
      <c r="D340" s="27"/>
      <c r="E340" s="27"/>
      <c r="F340" s="27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12.75" customHeight="1">
      <c r="A341" s="28"/>
      <c r="B341" s="27"/>
      <c r="C341" s="27"/>
      <c r="D341" s="27"/>
      <c r="E341" s="27"/>
      <c r="F341" s="27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12.75" customHeight="1">
      <c r="A342" s="28"/>
      <c r="B342" s="27"/>
      <c r="C342" s="27"/>
      <c r="D342" s="27"/>
      <c r="E342" s="27"/>
      <c r="F342" s="27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12.75" customHeight="1">
      <c r="A343" s="28"/>
      <c r="B343" s="27"/>
      <c r="C343" s="27"/>
      <c r="D343" s="27"/>
      <c r="E343" s="27"/>
      <c r="F343" s="27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12.75" customHeight="1">
      <c r="A344" s="28"/>
      <c r="B344" s="27"/>
      <c r="C344" s="27"/>
      <c r="D344" s="27"/>
      <c r="E344" s="27"/>
      <c r="F344" s="27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12.75" customHeight="1">
      <c r="A345" s="28"/>
      <c r="B345" s="27"/>
      <c r="C345" s="27"/>
      <c r="D345" s="27"/>
      <c r="E345" s="27"/>
      <c r="F345" s="27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12.75" customHeight="1">
      <c r="A346" s="28"/>
      <c r="B346" s="27"/>
      <c r="C346" s="27"/>
      <c r="D346" s="27"/>
      <c r="E346" s="27"/>
      <c r="F346" s="27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12.75" customHeight="1">
      <c r="A347" s="28"/>
      <c r="B347" s="27"/>
      <c r="C347" s="27"/>
      <c r="D347" s="27"/>
      <c r="E347" s="27"/>
      <c r="F347" s="27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12.75" customHeight="1">
      <c r="A348" s="28"/>
      <c r="B348" s="27"/>
      <c r="C348" s="27"/>
      <c r="D348" s="27"/>
      <c r="E348" s="27"/>
      <c r="F348" s="27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12.75" customHeight="1">
      <c r="A349" s="28"/>
      <c r="B349" s="27"/>
      <c r="C349" s="27"/>
      <c r="D349" s="27"/>
      <c r="E349" s="27"/>
      <c r="F349" s="27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12.75" customHeight="1">
      <c r="A350" s="28"/>
      <c r="B350" s="27"/>
      <c r="C350" s="27"/>
      <c r="D350" s="27"/>
      <c r="E350" s="27"/>
      <c r="F350" s="27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12.75" customHeight="1">
      <c r="A351" s="28"/>
      <c r="B351" s="27"/>
      <c r="C351" s="27"/>
      <c r="D351" s="27"/>
      <c r="E351" s="27"/>
      <c r="F351" s="27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12.75" customHeight="1">
      <c r="A352" s="28"/>
      <c r="B352" s="27"/>
      <c r="C352" s="27"/>
      <c r="D352" s="27"/>
      <c r="E352" s="27"/>
      <c r="F352" s="27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12.75" customHeight="1">
      <c r="A353" s="28"/>
      <c r="B353" s="27"/>
      <c r="C353" s="27"/>
      <c r="D353" s="27"/>
      <c r="E353" s="27"/>
      <c r="F353" s="27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12.75" customHeight="1">
      <c r="A354" s="28"/>
      <c r="B354" s="27"/>
      <c r="C354" s="27"/>
      <c r="D354" s="27"/>
      <c r="E354" s="27"/>
      <c r="F354" s="27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12.75" customHeight="1">
      <c r="A355" s="28"/>
      <c r="B355" s="27"/>
      <c r="C355" s="27"/>
      <c r="D355" s="27"/>
      <c r="E355" s="27"/>
      <c r="F355" s="27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12.75" customHeight="1">
      <c r="A356" s="28"/>
      <c r="B356" s="27"/>
      <c r="C356" s="27"/>
      <c r="D356" s="27"/>
      <c r="E356" s="27"/>
      <c r="F356" s="27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12.75" customHeight="1">
      <c r="A357" s="28"/>
      <c r="B357" s="27"/>
      <c r="C357" s="27"/>
      <c r="D357" s="27"/>
      <c r="E357" s="27"/>
      <c r="F357" s="27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12.75" customHeight="1">
      <c r="A358" s="28"/>
      <c r="B358" s="27"/>
      <c r="C358" s="27"/>
      <c r="D358" s="27"/>
      <c r="E358" s="27"/>
      <c r="F358" s="27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12.75" customHeight="1">
      <c r="A359" s="28"/>
      <c r="B359" s="27"/>
      <c r="C359" s="27"/>
      <c r="D359" s="27"/>
      <c r="E359" s="27"/>
      <c r="F359" s="27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12.75" customHeight="1">
      <c r="A360" s="28"/>
      <c r="B360" s="27"/>
      <c r="C360" s="27"/>
      <c r="D360" s="27"/>
      <c r="E360" s="27"/>
      <c r="F360" s="27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12.75" customHeight="1">
      <c r="A361" s="28"/>
      <c r="B361" s="27"/>
      <c r="C361" s="27"/>
      <c r="D361" s="27"/>
      <c r="E361" s="27"/>
      <c r="F361" s="27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12.75" customHeight="1">
      <c r="A362" s="28"/>
      <c r="B362" s="27"/>
      <c r="C362" s="27"/>
      <c r="D362" s="27"/>
      <c r="E362" s="27"/>
      <c r="F362" s="27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12.75" customHeight="1">
      <c r="A363" s="28"/>
      <c r="B363" s="27"/>
      <c r="C363" s="27"/>
      <c r="D363" s="27"/>
      <c r="E363" s="27"/>
      <c r="F363" s="27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12.75" customHeight="1">
      <c r="A364" s="28"/>
      <c r="B364" s="27"/>
      <c r="C364" s="27"/>
      <c r="D364" s="27"/>
      <c r="E364" s="27"/>
      <c r="F364" s="27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12.75" customHeight="1">
      <c r="A365" s="28"/>
      <c r="B365" s="27"/>
      <c r="C365" s="27"/>
      <c r="D365" s="27"/>
      <c r="E365" s="27"/>
      <c r="F365" s="27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12.75" customHeight="1">
      <c r="A366" s="28"/>
      <c r="B366" s="27"/>
      <c r="C366" s="27"/>
      <c r="D366" s="27"/>
      <c r="E366" s="27"/>
      <c r="F366" s="27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12.75" customHeight="1">
      <c r="A367" s="28"/>
      <c r="B367" s="27"/>
      <c r="C367" s="27"/>
      <c r="D367" s="27"/>
      <c r="E367" s="27"/>
      <c r="F367" s="27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12.75" customHeight="1">
      <c r="A368" s="28"/>
      <c r="B368" s="27"/>
      <c r="C368" s="27"/>
      <c r="D368" s="27"/>
      <c r="E368" s="27"/>
      <c r="F368" s="27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12.75" customHeight="1">
      <c r="A369" s="28"/>
      <c r="B369" s="27"/>
      <c r="C369" s="27"/>
      <c r="D369" s="27"/>
      <c r="E369" s="27"/>
      <c r="F369" s="27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12.75" customHeight="1">
      <c r="A370" s="28"/>
      <c r="B370" s="27"/>
      <c r="C370" s="27"/>
      <c r="D370" s="27"/>
      <c r="E370" s="27"/>
      <c r="F370" s="27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12.75" customHeight="1">
      <c r="A371" s="28"/>
      <c r="B371" s="27"/>
      <c r="C371" s="27"/>
      <c r="D371" s="27"/>
      <c r="E371" s="27"/>
      <c r="F371" s="27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12.75" customHeight="1">
      <c r="A372" s="28"/>
      <c r="B372" s="27"/>
      <c r="C372" s="27"/>
      <c r="D372" s="27"/>
      <c r="E372" s="27"/>
      <c r="F372" s="27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12.75" customHeight="1">
      <c r="A373" s="28"/>
      <c r="B373" s="27"/>
      <c r="C373" s="27"/>
      <c r="D373" s="27"/>
      <c r="E373" s="27"/>
      <c r="F373" s="27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12.75" customHeight="1">
      <c r="A374" s="28"/>
      <c r="B374" s="27"/>
      <c r="C374" s="27"/>
      <c r="D374" s="27"/>
      <c r="E374" s="27"/>
      <c r="F374" s="27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12.75" customHeight="1">
      <c r="A375" s="28"/>
      <c r="B375" s="27"/>
      <c r="C375" s="27"/>
      <c r="D375" s="27"/>
      <c r="E375" s="27"/>
      <c r="F375" s="27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12.75" customHeight="1">
      <c r="A376" s="28"/>
      <c r="B376" s="27"/>
      <c r="C376" s="27"/>
      <c r="D376" s="27"/>
      <c r="E376" s="27"/>
      <c r="F376" s="27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12.75" customHeight="1">
      <c r="A377" s="28"/>
      <c r="B377" s="27"/>
      <c r="C377" s="27"/>
      <c r="D377" s="27"/>
      <c r="E377" s="27"/>
      <c r="F377" s="27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12.75" customHeight="1">
      <c r="A378" s="28"/>
      <c r="B378" s="27"/>
      <c r="C378" s="27"/>
      <c r="D378" s="27"/>
      <c r="E378" s="27"/>
      <c r="F378" s="27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12.75" customHeight="1">
      <c r="A379" s="28"/>
      <c r="B379" s="27"/>
      <c r="C379" s="27"/>
      <c r="D379" s="27"/>
      <c r="E379" s="27"/>
      <c r="F379" s="27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12.75" customHeight="1">
      <c r="A380" s="28"/>
      <c r="B380" s="27"/>
      <c r="C380" s="27"/>
      <c r="D380" s="27"/>
      <c r="E380" s="27"/>
      <c r="F380" s="27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12.75" customHeight="1">
      <c r="A381" s="28"/>
      <c r="B381" s="27"/>
      <c r="C381" s="27"/>
      <c r="D381" s="27"/>
      <c r="E381" s="27"/>
      <c r="F381" s="27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12.75" customHeight="1">
      <c r="A382" s="28"/>
      <c r="B382" s="27"/>
      <c r="C382" s="27"/>
      <c r="D382" s="27"/>
      <c r="E382" s="27"/>
      <c r="F382" s="27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12.75" customHeight="1">
      <c r="A383" s="28"/>
      <c r="B383" s="27"/>
      <c r="C383" s="27"/>
      <c r="D383" s="27"/>
      <c r="E383" s="27"/>
      <c r="F383" s="27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12.75" customHeight="1">
      <c r="A384" s="28"/>
      <c r="B384" s="27"/>
      <c r="C384" s="27"/>
      <c r="D384" s="27"/>
      <c r="E384" s="27"/>
      <c r="F384" s="27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12.75" customHeight="1">
      <c r="A385" s="28"/>
      <c r="B385" s="27"/>
      <c r="C385" s="27"/>
      <c r="D385" s="27"/>
      <c r="E385" s="27"/>
      <c r="F385" s="27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12.75" customHeight="1">
      <c r="A386" s="28"/>
      <c r="B386" s="27"/>
      <c r="C386" s="27"/>
      <c r="D386" s="27"/>
      <c r="E386" s="27"/>
      <c r="F386" s="27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12.75" customHeight="1">
      <c r="A387" s="28"/>
      <c r="B387" s="27"/>
      <c r="C387" s="27"/>
      <c r="D387" s="27"/>
      <c r="E387" s="27"/>
      <c r="F387" s="27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12.75" customHeight="1">
      <c r="A388" s="28"/>
      <c r="B388" s="27"/>
      <c r="C388" s="27"/>
      <c r="D388" s="27"/>
      <c r="E388" s="27"/>
      <c r="F388" s="27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12.75" customHeight="1">
      <c r="A389" s="28"/>
      <c r="B389" s="27"/>
      <c r="C389" s="27"/>
      <c r="D389" s="27"/>
      <c r="E389" s="27"/>
      <c r="F389" s="27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12.75" customHeight="1">
      <c r="A390" s="28"/>
      <c r="B390" s="27"/>
      <c r="C390" s="27"/>
      <c r="D390" s="27"/>
      <c r="E390" s="27"/>
      <c r="F390" s="27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12.75" customHeight="1">
      <c r="A391" s="28"/>
      <c r="B391" s="27"/>
      <c r="C391" s="27"/>
      <c r="D391" s="27"/>
      <c r="E391" s="27"/>
      <c r="F391" s="27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12.75" customHeight="1">
      <c r="A392" s="28"/>
      <c r="B392" s="27"/>
      <c r="C392" s="27"/>
      <c r="D392" s="27"/>
      <c r="E392" s="27"/>
      <c r="F392" s="27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12.75" customHeight="1">
      <c r="A393" s="28"/>
      <c r="B393" s="27"/>
      <c r="C393" s="27"/>
      <c r="D393" s="27"/>
      <c r="E393" s="27"/>
      <c r="F393" s="27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12.75" customHeight="1">
      <c r="A394" s="28"/>
      <c r="B394" s="27"/>
      <c r="C394" s="27"/>
      <c r="D394" s="27"/>
      <c r="E394" s="27"/>
      <c r="F394" s="27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12.75" customHeight="1">
      <c r="A395" s="28"/>
      <c r="B395" s="27"/>
      <c r="C395" s="27"/>
      <c r="D395" s="27"/>
      <c r="E395" s="27"/>
      <c r="F395" s="27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12.75" customHeight="1">
      <c r="A396" s="28"/>
      <c r="B396" s="27"/>
      <c r="C396" s="27"/>
      <c r="D396" s="27"/>
      <c r="E396" s="27"/>
      <c r="F396" s="27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12.75" customHeight="1">
      <c r="A397" s="28"/>
      <c r="B397" s="27"/>
      <c r="C397" s="27"/>
      <c r="D397" s="27"/>
      <c r="E397" s="27"/>
      <c r="F397" s="27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12.75" customHeight="1">
      <c r="A398" s="28"/>
      <c r="B398" s="27"/>
      <c r="C398" s="27"/>
      <c r="D398" s="27"/>
      <c r="E398" s="27"/>
      <c r="F398" s="27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12.75" customHeight="1">
      <c r="A399" s="28"/>
      <c r="B399" s="27"/>
      <c r="C399" s="27"/>
      <c r="D399" s="27"/>
      <c r="E399" s="27"/>
      <c r="F399" s="27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12.75" customHeight="1">
      <c r="A400" s="28"/>
      <c r="B400" s="27"/>
      <c r="C400" s="27"/>
      <c r="D400" s="27"/>
      <c r="E400" s="27"/>
      <c r="F400" s="27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12.75" customHeight="1">
      <c r="A401" s="28"/>
      <c r="B401" s="27"/>
      <c r="C401" s="27"/>
      <c r="D401" s="27"/>
      <c r="E401" s="27"/>
      <c r="F401" s="27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12.75" customHeight="1">
      <c r="A402" s="28"/>
      <c r="B402" s="27"/>
      <c r="C402" s="27"/>
      <c r="D402" s="27"/>
      <c r="E402" s="27"/>
      <c r="F402" s="27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12.75" customHeight="1">
      <c r="A403" s="28"/>
      <c r="B403" s="27"/>
      <c r="C403" s="27"/>
      <c r="D403" s="27"/>
      <c r="E403" s="27"/>
      <c r="F403" s="27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12.75" customHeight="1">
      <c r="A404" s="28"/>
      <c r="B404" s="27"/>
      <c r="C404" s="27"/>
      <c r="D404" s="27"/>
      <c r="E404" s="27"/>
      <c r="F404" s="27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12.75" customHeight="1">
      <c r="A405" s="28"/>
      <c r="B405" s="27"/>
      <c r="C405" s="27"/>
      <c r="D405" s="27"/>
      <c r="E405" s="27"/>
      <c r="F405" s="27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12.75" customHeight="1">
      <c r="A406" s="28"/>
      <c r="B406" s="27"/>
      <c r="C406" s="27"/>
      <c r="D406" s="27"/>
      <c r="E406" s="27"/>
      <c r="F406" s="27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12.75" customHeight="1">
      <c r="A407" s="28"/>
      <c r="B407" s="27"/>
      <c r="C407" s="27"/>
      <c r="D407" s="27"/>
      <c r="E407" s="27"/>
      <c r="F407" s="27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12.75" customHeight="1">
      <c r="A408" s="28"/>
      <c r="B408" s="27"/>
      <c r="C408" s="27"/>
      <c r="D408" s="27"/>
      <c r="E408" s="27"/>
      <c r="F408" s="27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12.75" customHeight="1">
      <c r="A409" s="28"/>
      <c r="B409" s="27"/>
      <c r="C409" s="27"/>
      <c r="D409" s="27"/>
      <c r="E409" s="27"/>
      <c r="F409" s="27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12.75" customHeight="1">
      <c r="A410" s="28"/>
      <c r="B410" s="27"/>
      <c r="C410" s="27"/>
      <c r="D410" s="27"/>
      <c r="E410" s="27"/>
      <c r="F410" s="27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12.75" customHeight="1">
      <c r="A411" s="28"/>
      <c r="B411" s="27"/>
      <c r="C411" s="27"/>
      <c r="D411" s="27"/>
      <c r="E411" s="27"/>
      <c r="F411" s="27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12.75" customHeight="1">
      <c r="A412" s="28"/>
      <c r="B412" s="27"/>
      <c r="C412" s="27"/>
      <c r="D412" s="27"/>
      <c r="E412" s="27"/>
      <c r="F412" s="27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12.75" customHeight="1">
      <c r="A413" s="28"/>
      <c r="B413" s="27"/>
      <c r="C413" s="27"/>
      <c r="D413" s="27"/>
      <c r="E413" s="27"/>
      <c r="F413" s="27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12.75" customHeight="1">
      <c r="A414" s="28"/>
      <c r="B414" s="27"/>
      <c r="C414" s="27"/>
      <c r="D414" s="27"/>
      <c r="E414" s="27"/>
      <c r="F414" s="27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12.75" customHeight="1">
      <c r="A415" s="28"/>
      <c r="B415" s="27"/>
      <c r="C415" s="27"/>
      <c r="D415" s="27"/>
      <c r="E415" s="27"/>
      <c r="F415" s="27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12.75" customHeight="1">
      <c r="A416" s="28"/>
      <c r="B416" s="27"/>
      <c r="C416" s="27"/>
      <c r="D416" s="27"/>
      <c r="E416" s="27"/>
      <c r="F416" s="27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12.75" customHeight="1">
      <c r="A417" s="28"/>
      <c r="B417" s="27"/>
      <c r="C417" s="27"/>
      <c r="D417" s="27"/>
      <c r="E417" s="27"/>
      <c r="F417" s="27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12.75" customHeight="1">
      <c r="A418" s="28"/>
      <c r="B418" s="27"/>
      <c r="C418" s="27"/>
      <c r="D418" s="27"/>
      <c r="E418" s="27"/>
      <c r="F418" s="27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12.75" customHeight="1">
      <c r="A419" s="28"/>
      <c r="B419" s="27"/>
      <c r="C419" s="27"/>
      <c r="D419" s="27"/>
      <c r="E419" s="27"/>
      <c r="F419" s="27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12.75" customHeight="1">
      <c r="A420" s="28"/>
      <c r="B420" s="27"/>
      <c r="C420" s="27"/>
      <c r="D420" s="27"/>
      <c r="E420" s="27"/>
      <c r="F420" s="27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12.75" customHeight="1">
      <c r="A421" s="28"/>
      <c r="B421" s="27"/>
      <c r="C421" s="27"/>
      <c r="D421" s="27"/>
      <c r="E421" s="27"/>
      <c r="F421" s="27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12.75" customHeight="1">
      <c r="A422" s="28"/>
      <c r="B422" s="27"/>
      <c r="C422" s="27"/>
      <c r="D422" s="27"/>
      <c r="E422" s="27"/>
      <c r="F422" s="27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12.75" customHeight="1">
      <c r="A423" s="28"/>
      <c r="B423" s="27"/>
      <c r="C423" s="27"/>
      <c r="D423" s="27"/>
      <c r="E423" s="27"/>
      <c r="F423" s="27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12.75" customHeight="1">
      <c r="A424" s="28"/>
      <c r="B424" s="27"/>
      <c r="C424" s="27"/>
      <c r="D424" s="27"/>
      <c r="E424" s="27"/>
      <c r="F424" s="27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12.75" customHeight="1">
      <c r="A425" s="28"/>
      <c r="B425" s="27"/>
      <c r="C425" s="27"/>
      <c r="D425" s="27"/>
      <c r="E425" s="27"/>
      <c r="F425" s="27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12.75" customHeight="1">
      <c r="A426" s="28"/>
      <c r="B426" s="27"/>
      <c r="C426" s="27"/>
      <c r="D426" s="27"/>
      <c r="E426" s="27"/>
      <c r="F426" s="27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12.75" customHeight="1">
      <c r="A427" s="28"/>
      <c r="B427" s="27"/>
      <c r="C427" s="27"/>
      <c r="D427" s="27"/>
      <c r="E427" s="27"/>
      <c r="F427" s="27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12.75" customHeight="1">
      <c r="A428" s="28"/>
      <c r="B428" s="27"/>
      <c r="C428" s="27"/>
      <c r="D428" s="27"/>
      <c r="E428" s="27"/>
      <c r="F428" s="27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12.75" customHeight="1">
      <c r="A429" s="28"/>
      <c r="B429" s="27"/>
      <c r="C429" s="27"/>
      <c r="D429" s="27"/>
      <c r="E429" s="27"/>
      <c r="F429" s="27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12.75" customHeight="1">
      <c r="A430" s="28"/>
      <c r="B430" s="27"/>
      <c r="C430" s="27"/>
      <c r="D430" s="27"/>
      <c r="E430" s="27"/>
      <c r="F430" s="27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12.75" customHeight="1">
      <c r="A431" s="28"/>
      <c r="B431" s="27"/>
      <c r="C431" s="27"/>
      <c r="D431" s="27"/>
      <c r="E431" s="27"/>
      <c r="F431" s="27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12.75" customHeight="1">
      <c r="A432" s="28"/>
      <c r="B432" s="27"/>
      <c r="C432" s="27"/>
      <c r="D432" s="27"/>
      <c r="E432" s="27"/>
      <c r="F432" s="27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12.75" customHeight="1">
      <c r="A433" s="28"/>
      <c r="B433" s="27"/>
      <c r="C433" s="27"/>
      <c r="D433" s="27"/>
      <c r="E433" s="27"/>
      <c r="F433" s="27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12.75" customHeight="1">
      <c r="A434" s="28"/>
      <c r="B434" s="27"/>
      <c r="C434" s="27"/>
      <c r="D434" s="27"/>
      <c r="E434" s="27"/>
      <c r="F434" s="27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12.75" customHeight="1">
      <c r="A435" s="28"/>
      <c r="B435" s="27"/>
      <c r="C435" s="27"/>
      <c r="D435" s="27"/>
      <c r="E435" s="27"/>
      <c r="F435" s="27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12.75" customHeight="1">
      <c r="A436" s="28"/>
      <c r="B436" s="27"/>
      <c r="C436" s="27"/>
      <c r="D436" s="27"/>
      <c r="E436" s="27"/>
      <c r="F436" s="27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12.75" customHeight="1">
      <c r="A437" s="28"/>
      <c r="B437" s="27"/>
      <c r="C437" s="27"/>
      <c r="D437" s="27"/>
      <c r="E437" s="27"/>
      <c r="F437" s="27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12.75" customHeight="1">
      <c r="A438" s="28"/>
      <c r="B438" s="27"/>
      <c r="C438" s="27"/>
      <c r="D438" s="27"/>
      <c r="E438" s="27"/>
      <c r="F438" s="27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12.75" customHeight="1">
      <c r="A439" s="28"/>
      <c r="B439" s="27"/>
      <c r="C439" s="27"/>
      <c r="D439" s="27"/>
      <c r="E439" s="27"/>
      <c r="F439" s="27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12.75" customHeight="1">
      <c r="A440" s="28"/>
      <c r="B440" s="27"/>
      <c r="C440" s="27"/>
      <c r="D440" s="27"/>
      <c r="E440" s="27"/>
      <c r="F440" s="27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12.75" customHeight="1">
      <c r="A441" s="28"/>
      <c r="B441" s="27"/>
      <c r="C441" s="27"/>
      <c r="D441" s="27"/>
      <c r="E441" s="27"/>
      <c r="F441" s="27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12.75" customHeight="1">
      <c r="A442" s="28"/>
      <c r="B442" s="27"/>
      <c r="C442" s="27"/>
      <c r="D442" s="27"/>
      <c r="E442" s="27"/>
      <c r="F442" s="27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12.75" customHeight="1">
      <c r="A443" s="28"/>
      <c r="B443" s="27"/>
      <c r="C443" s="27"/>
      <c r="D443" s="27"/>
      <c r="E443" s="27"/>
      <c r="F443" s="27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12.75" customHeight="1">
      <c r="A444" s="28"/>
      <c r="B444" s="27"/>
      <c r="C444" s="27"/>
      <c r="D444" s="27"/>
      <c r="E444" s="27"/>
      <c r="F444" s="27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12.75" customHeight="1">
      <c r="A445" s="28"/>
      <c r="B445" s="27"/>
      <c r="C445" s="27"/>
      <c r="D445" s="27"/>
      <c r="E445" s="27"/>
      <c r="F445" s="27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12.75" customHeight="1">
      <c r="A446" s="28"/>
      <c r="B446" s="27"/>
      <c r="C446" s="27"/>
      <c r="D446" s="27"/>
      <c r="E446" s="27"/>
      <c r="F446" s="27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12.75" customHeight="1">
      <c r="A447" s="28"/>
      <c r="B447" s="27"/>
      <c r="C447" s="27"/>
      <c r="D447" s="27"/>
      <c r="E447" s="27"/>
      <c r="F447" s="27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12.75" customHeight="1">
      <c r="A448" s="28"/>
      <c r="B448" s="27"/>
      <c r="C448" s="27"/>
      <c r="D448" s="27"/>
      <c r="E448" s="27"/>
      <c r="F448" s="27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12.75" customHeight="1">
      <c r="A449" s="28"/>
      <c r="B449" s="27"/>
      <c r="C449" s="27"/>
      <c r="D449" s="27"/>
      <c r="E449" s="27"/>
      <c r="F449" s="27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12.75" customHeight="1">
      <c r="A450" s="28"/>
      <c r="B450" s="27"/>
      <c r="C450" s="27"/>
      <c r="D450" s="27"/>
      <c r="E450" s="27"/>
      <c r="F450" s="27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12.75" customHeight="1">
      <c r="A451" s="28"/>
      <c r="B451" s="27"/>
      <c r="C451" s="27"/>
      <c r="D451" s="27"/>
      <c r="E451" s="27"/>
      <c r="F451" s="27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12.75" customHeight="1">
      <c r="A452" s="28"/>
      <c r="B452" s="27"/>
      <c r="C452" s="27"/>
      <c r="D452" s="27"/>
      <c r="E452" s="27"/>
      <c r="F452" s="27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12.75" customHeight="1">
      <c r="A453" s="28"/>
      <c r="B453" s="27"/>
      <c r="C453" s="27"/>
      <c r="D453" s="27"/>
      <c r="E453" s="27"/>
      <c r="F453" s="27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12.75" customHeight="1">
      <c r="A454" s="28"/>
      <c r="B454" s="27"/>
      <c r="C454" s="27"/>
      <c r="D454" s="27"/>
      <c r="E454" s="27"/>
      <c r="F454" s="27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12.75" customHeight="1">
      <c r="A455" s="28"/>
      <c r="B455" s="27"/>
      <c r="C455" s="27"/>
      <c r="D455" s="27"/>
      <c r="E455" s="27"/>
      <c r="F455" s="27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12.75" customHeight="1">
      <c r="A456" s="28"/>
      <c r="B456" s="27"/>
      <c r="C456" s="27"/>
      <c r="D456" s="27"/>
      <c r="E456" s="27"/>
      <c r="F456" s="27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12.75" customHeight="1">
      <c r="A457" s="28"/>
      <c r="B457" s="27"/>
      <c r="C457" s="27"/>
      <c r="D457" s="27"/>
      <c r="E457" s="27"/>
      <c r="F457" s="27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12.75" customHeight="1">
      <c r="A458" s="28"/>
      <c r="B458" s="27"/>
      <c r="C458" s="27"/>
      <c r="D458" s="27"/>
      <c r="E458" s="27"/>
      <c r="F458" s="27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12.75" customHeight="1">
      <c r="A459" s="28"/>
      <c r="B459" s="27"/>
      <c r="C459" s="27"/>
      <c r="D459" s="27"/>
      <c r="E459" s="27"/>
      <c r="F459" s="27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12.75" customHeight="1">
      <c r="A460" s="28"/>
      <c r="B460" s="27"/>
      <c r="C460" s="27"/>
      <c r="D460" s="27"/>
      <c r="E460" s="27"/>
      <c r="F460" s="27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12.75" customHeight="1">
      <c r="A461" s="28"/>
      <c r="B461" s="27"/>
      <c r="C461" s="27"/>
      <c r="D461" s="27"/>
      <c r="E461" s="27"/>
      <c r="F461" s="27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12.75" customHeight="1">
      <c r="A462" s="28"/>
      <c r="B462" s="27"/>
      <c r="C462" s="27"/>
      <c r="D462" s="27"/>
      <c r="E462" s="27"/>
      <c r="F462" s="27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12.75" customHeight="1">
      <c r="A463" s="28"/>
      <c r="B463" s="27"/>
      <c r="C463" s="27"/>
      <c r="D463" s="27"/>
      <c r="E463" s="27"/>
      <c r="F463" s="27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12.75" customHeight="1">
      <c r="A464" s="28"/>
      <c r="B464" s="27"/>
      <c r="C464" s="27"/>
      <c r="D464" s="27"/>
      <c r="E464" s="27"/>
      <c r="F464" s="27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12.75" customHeight="1">
      <c r="A465" s="28"/>
      <c r="B465" s="27"/>
      <c r="C465" s="27"/>
      <c r="D465" s="27"/>
      <c r="E465" s="27"/>
      <c r="F465" s="27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12.75" customHeight="1">
      <c r="A466" s="28"/>
      <c r="B466" s="27"/>
      <c r="C466" s="27"/>
      <c r="D466" s="27"/>
      <c r="E466" s="27"/>
      <c r="F466" s="27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12.75" customHeight="1">
      <c r="A467" s="28"/>
      <c r="B467" s="27"/>
      <c r="C467" s="27"/>
      <c r="D467" s="27"/>
      <c r="E467" s="27"/>
      <c r="F467" s="27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12.75" customHeight="1">
      <c r="A468" s="28"/>
      <c r="B468" s="27"/>
      <c r="C468" s="27"/>
      <c r="D468" s="27"/>
      <c r="E468" s="27"/>
      <c r="F468" s="27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12.75" customHeight="1">
      <c r="A469" s="28"/>
      <c r="B469" s="27"/>
      <c r="C469" s="27"/>
      <c r="D469" s="27"/>
      <c r="E469" s="27"/>
      <c r="F469" s="27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12.75" customHeight="1">
      <c r="A470" s="28"/>
      <c r="B470" s="27"/>
      <c r="C470" s="27"/>
      <c r="D470" s="27"/>
      <c r="E470" s="27"/>
      <c r="F470" s="27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12.75" customHeight="1">
      <c r="A471" s="28"/>
      <c r="B471" s="27"/>
      <c r="C471" s="27"/>
      <c r="D471" s="27"/>
      <c r="E471" s="27"/>
      <c r="F471" s="27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12.75" customHeight="1">
      <c r="A472" s="28"/>
      <c r="B472" s="27"/>
      <c r="C472" s="27"/>
      <c r="D472" s="27"/>
      <c r="E472" s="27"/>
      <c r="F472" s="27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12.75" customHeight="1">
      <c r="A473" s="28"/>
      <c r="B473" s="27"/>
      <c r="C473" s="27"/>
      <c r="D473" s="27"/>
      <c r="E473" s="27"/>
      <c r="F473" s="27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12.75" customHeight="1">
      <c r="A474" s="28"/>
      <c r="B474" s="27"/>
      <c r="C474" s="27"/>
      <c r="D474" s="27"/>
      <c r="E474" s="27"/>
      <c r="F474" s="27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12.75" customHeight="1">
      <c r="A475" s="28"/>
      <c r="B475" s="27"/>
      <c r="C475" s="27"/>
      <c r="D475" s="27"/>
      <c r="E475" s="27"/>
      <c r="F475" s="27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12.75" customHeight="1">
      <c r="A476" s="28"/>
      <c r="B476" s="27"/>
      <c r="C476" s="27"/>
      <c r="D476" s="27"/>
      <c r="E476" s="27"/>
      <c r="F476" s="27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12.75" customHeight="1">
      <c r="A477" s="28"/>
      <c r="B477" s="27"/>
      <c r="C477" s="27"/>
      <c r="D477" s="27"/>
      <c r="E477" s="27"/>
      <c r="F477" s="27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12.75" customHeight="1">
      <c r="A478" s="28"/>
      <c r="B478" s="27"/>
      <c r="C478" s="27"/>
      <c r="D478" s="27"/>
      <c r="E478" s="27"/>
      <c r="F478" s="27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12.75" customHeight="1">
      <c r="A479" s="28"/>
      <c r="B479" s="27"/>
      <c r="C479" s="27"/>
      <c r="D479" s="27"/>
      <c r="E479" s="27"/>
      <c r="F479" s="27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12.75" customHeight="1">
      <c r="A480" s="28"/>
      <c r="B480" s="27"/>
      <c r="C480" s="27"/>
      <c r="D480" s="27"/>
      <c r="E480" s="27"/>
      <c r="F480" s="27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12.75" customHeight="1">
      <c r="A481" s="28"/>
      <c r="B481" s="27"/>
      <c r="C481" s="27"/>
      <c r="D481" s="27"/>
      <c r="E481" s="27"/>
      <c r="F481" s="27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12.75" customHeight="1">
      <c r="A482" s="28"/>
      <c r="B482" s="27"/>
      <c r="C482" s="27"/>
      <c r="D482" s="27"/>
      <c r="E482" s="27"/>
      <c r="F482" s="27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12.75" customHeight="1">
      <c r="A483" s="28"/>
      <c r="B483" s="27"/>
      <c r="C483" s="27"/>
      <c r="D483" s="27"/>
      <c r="E483" s="27"/>
      <c r="F483" s="27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12.75" customHeight="1">
      <c r="A484" s="28"/>
      <c r="B484" s="27"/>
      <c r="C484" s="27"/>
      <c r="D484" s="27"/>
      <c r="E484" s="27"/>
      <c r="F484" s="27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12.75" customHeight="1">
      <c r="A485" s="28"/>
      <c r="B485" s="27"/>
      <c r="C485" s="27"/>
      <c r="D485" s="27"/>
      <c r="E485" s="27"/>
      <c r="F485" s="27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12.75" customHeight="1">
      <c r="A486" s="28"/>
      <c r="B486" s="27"/>
      <c r="C486" s="27"/>
      <c r="D486" s="27"/>
      <c r="E486" s="27"/>
      <c r="F486" s="27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12.75" customHeight="1">
      <c r="A487" s="28"/>
      <c r="B487" s="27"/>
      <c r="C487" s="27"/>
      <c r="D487" s="27"/>
      <c r="E487" s="27"/>
      <c r="F487" s="27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12.75" customHeight="1">
      <c r="A488" s="28"/>
      <c r="B488" s="27"/>
      <c r="C488" s="27"/>
      <c r="D488" s="27"/>
      <c r="E488" s="27"/>
      <c r="F488" s="27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12.75" customHeight="1">
      <c r="A489" s="28"/>
      <c r="B489" s="27"/>
      <c r="C489" s="27"/>
      <c r="D489" s="27"/>
      <c r="E489" s="27"/>
      <c r="F489" s="27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12.75" customHeight="1">
      <c r="A490" s="28"/>
      <c r="B490" s="27"/>
      <c r="C490" s="27"/>
      <c r="D490" s="27"/>
      <c r="E490" s="27"/>
      <c r="F490" s="27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12.75" customHeight="1">
      <c r="A491" s="28"/>
      <c r="B491" s="27"/>
      <c r="C491" s="27"/>
      <c r="D491" s="27"/>
      <c r="E491" s="27"/>
      <c r="F491" s="27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12.75" customHeight="1">
      <c r="A492" s="28"/>
      <c r="B492" s="27"/>
      <c r="C492" s="27"/>
      <c r="D492" s="27"/>
      <c r="E492" s="27"/>
      <c r="F492" s="27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12.75" customHeight="1">
      <c r="A493" s="28"/>
      <c r="B493" s="27"/>
      <c r="C493" s="27"/>
      <c r="D493" s="27"/>
      <c r="E493" s="27"/>
      <c r="F493" s="27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12.75" customHeight="1">
      <c r="A494" s="28"/>
      <c r="B494" s="27"/>
      <c r="C494" s="27"/>
      <c r="D494" s="27"/>
      <c r="E494" s="27"/>
      <c r="F494" s="27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12.75" customHeight="1">
      <c r="A495" s="28"/>
      <c r="B495" s="27"/>
      <c r="C495" s="27"/>
      <c r="D495" s="27"/>
      <c r="E495" s="27"/>
      <c r="F495" s="27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12.75" customHeight="1">
      <c r="A496" s="28"/>
      <c r="B496" s="27"/>
      <c r="C496" s="27"/>
      <c r="D496" s="27"/>
      <c r="E496" s="27"/>
      <c r="F496" s="27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12.75" customHeight="1">
      <c r="A497" s="28"/>
      <c r="B497" s="27"/>
      <c r="C497" s="27"/>
      <c r="D497" s="27"/>
      <c r="E497" s="27"/>
      <c r="F497" s="27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12.75" customHeight="1">
      <c r="A498" s="28"/>
      <c r="B498" s="27"/>
      <c r="C498" s="27"/>
      <c r="D498" s="27"/>
      <c r="E498" s="27"/>
      <c r="F498" s="27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12.75" customHeight="1">
      <c r="A499" s="28"/>
      <c r="B499" s="27"/>
      <c r="C499" s="27"/>
      <c r="D499" s="27"/>
      <c r="E499" s="27"/>
      <c r="F499" s="27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12.75" customHeight="1">
      <c r="A500" s="28"/>
      <c r="B500" s="27"/>
      <c r="C500" s="27"/>
      <c r="D500" s="27"/>
      <c r="E500" s="27"/>
      <c r="F500" s="27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12.75" customHeight="1">
      <c r="A501" s="28"/>
      <c r="B501" s="27"/>
      <c r="C501" s="27"/>
      <c r="D501" s="27"/>
      <c r="E501" s="27"/>
      <c r="F501" s="27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12.75" customHeight="1">
      <c r="A502" s="28"/>
      <c r="B502" s="27"/>
      <c r="C502" s="27"/>
      <c r="D502" s="27"/>
      <c r="E502" s="27"/>
      <c r="F502" s="27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12.75" customHeight="1">
      <c r="A503" s="28"/>
      <c r="B503" s="27"/>
      <c r="C503" s="27"/>
      <c r="D503" s="27"/>
      <c r="E503" s="27"/>
      <c r="F503" s="27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12.75" customHeight="1">
      <c r="A504" s="28"/>
      <c r="B504" s="27"/>
      <c r="C504" s="27"/>
      <c r="D504" s="27"/>
      <c r="E504" s="27"/>
      <c r="F504" s="27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12.75" customHeight="1">
      <c r="A505" s="28"/>
      <c r="B505" s="27"/>
      <c r="C505" s="27"/>
      <c r="D505" s="27"/>
      <c r="E505" s="27"/>
      <c r="F505" s="27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12.75" customHeight="1">
      <c r="A506" s="28"/>
      <c r="B506" s="27"/>
      <c r="C506" s="27"/>
      <c r="D506" s="27"/>
      <c r="E506" s="27"/>
      <c r="F506" s="27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12.75" customHeight="1">
      <c r="A507" s="28"/>
      <c r="B507" s="27"/>
      <c r="C507" s="27"/>
      <c r="D507" s="27"/>
      <c r="E507" s="27"/>
      <c r="F507" s="27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12.75" customHeight="1">
      <c r="A508" s="28"/>
      <c r="B508" s="27"/>
      <c r="C508" s="27"/>
      <c r="D508" s="27"/>
      <c r="E508" s="27"/>
      <c r="F508" s="27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12.75" customHeight="1">
      <c r="A509" s="28"/>
      <c r="B509" s="27"/>
      <c r="C509" s="27"/>
      <c r="D509" s="27"/>
      <c r="E509" s="27"/>
      <c r="F509" s="27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12.75" customHeight="1">
      <c r="A510" s="28"/>
      <c r="B510" s="27"/>
      <c r="C510" s="27"/>
      <c r="D510" s="27"/>
      <c r="E510" s="27"/>
      <c r="F510" s="27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12.75" customHeight="1">
      <c r="A511" s="28"/>
      <c r="B511" s="27"/>
      <c r="C511" s="27"/>
      <c r="D511" s="27"/>
      <c r="E511" s="27"/>
      <c r="F511" s="27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12.75" customHeight="1">
      <c r="A512" s="28"/>
      <c r="B512" s="27"/>
      <c r="C512" s="27"/>
      <c r="D512" s="27"/>
      <c r="E512" s="27"/>
      <c r="F512" s="27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12.75" customHeight="1">
      <c r="A513" s="28"/>
      <c r="B513" s="27"/>
      <c r="C513" s="27"/>
      <c r="D513" s="27"/>
      <c r="E513" s="27"/>
      <c r="F513" s="27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12.75" customHeight="1">
      <c r="A514" s="28"/>
      <c r="B514" s="27"/>
      <c r="C514" s="27"/>
      <c r="D514" s="27"/>
      <c r="E514" s="27"/>
      <c r="F514" s="27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12.75" customHeight="1">
      <c r="A515" s="28"/>
      <c r="B515" s="27"/>
      <c r="C515" s="27"/>
      <c r="D515" s="27"/>
      <c r="E515" s="27"/>
      <c r="F515" s="27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12.75" customHeight="1">
      <c r="A516" s="28"/>
      <c r="B516" s="27"/>
      <c r="C516" s="27"/>
      <c r="D516" s="27"/>
      <c r="E516" s="27"/>
      <c r="F516" s="27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12.75" customHeight="1">
      <c r="A517" s="28"/>
      <c r="B517" s="27"/>
      <c r="C517" s="27"/>
      <c r="D517" s="27"/>
      <c r="E517" s="27"/>
      <c r="F517" s="27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12.75" customHeight="1">
      <c r="A518" s="28"/>
      <c r="B518" s="27"/>
      <c r="C518" s="27"/>
      <c r="D518" s="27"/>
      <c r="E518" s="27"/>
      <c r="F518" s="27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12.75" customHeight="1">
      <c r="A519" s="28"/>
      <c r="B519" s="27"/>
      <c r="C519" s="27"/>
      <c r="D519" s="27"/>
      <c r="E519" s="27"/>
      <c r="F519" s="27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12.75" customHeight="1">
      <c r="A520" s="28"/>
      <c r="B520" s="27"/>
      <c r="C520" s="27"/>
      <c r="D520" s="27"/>
      <c r="E520" s="27"/>
      <c r="F520" s="27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12.75" customHeight="1">
      <c r="A521" s="28"/>
      <c r="B521" s="27"/>
      <c r="C521" s="27"/>
      <c r="D521" s="27"/>
      <c r="E521" s="27"/>
      <c r="F521" s="27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12.75" customHeight="1">
      <c r="A522" s="28"/>
      <c r="B522" s="27"/>
      <c r="C522" s="27"/>
      <c r="D522" s="27"/>
      <c r="E522" s="27"/>
      <c r="F522" s="27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12.75" customHeight="1">
      <c r="A523" s="28"/>
      <c r="B523" s="27"/>
      <c r="C523" s="27"/>
      <c r="D523" s="27"/>
      <c r="E523" s="27"/>
      <c r="F523" s="27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12.75" customHeight="1">
      <c r="A524" s="28"/>
      <c r="B524" s="27"/>
      <c r="C524" s="27"/>
      <c r="D524" s="27"/>
      <c r="E524" s="27"/>
      <c r="F524" s="27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12.75" customHeight="1">
      <c r="A525" s="28"/>
      <c r="B525" s="27"/>
      <c r="C525" s="27"/>
      <c r="D525" s="27"/>
      <c r="E525" s="27"/>
      <c r="F525" s="27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12.75" customHeight="1">
      <c r="A526" s="28"/>
      <c r="B526" s="27"/>
      <c r="C526" s="27"/>
      <c r="D526" s="27"/>
      <c r="E526" s="27"/>
      <c r="F526" s="27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12.75" customHeight="1">
      <c r="A527" s="28"/>
      <c r="B527" s="27"/>
      <c r="C527" s="27"/>
      <c r="D527" s="27"/>
      <c r="E527" s="27"/>
      <c r="F527" s="27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12.75" customHeight="1">
      <c r="A528" s="28"/>
      <c r="B528" s="27"/>
      <c r="C528" s="27"/>
      <c r="D528" s="27"/>
      <c r="E528" s="27"/>
      <c r="F528" s="27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12.75" customHeight="1">
      <c r="A529" s="28"/>
      <c r="B529" s="27"/>
      <c r="C529" s="27"/>
      <c r="D529" s="27"/>
      <c r="E529" s="27"/>
      <c r="F529" s="27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12.75" customHeight="1">
      <c r="A530" s="28"/>
      <c r="B530" s="27"/>
      <c r="C530" s="27"/>
      <c r="D530" s="27"/>
      <c r="E530" s="27"/>
      <c r="F530" s="27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12.75" customHeight="1">
      <c r="A531" s="28"/>
      <c r="B531" s="27"/>
      <c r="C531" s="27"/>
      <c r="D531" s="27"/>
      <c r="E531" s="27"/>
      <c r="F531" s="27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12.75" customHeight="1">
      <c r="A532" s="28"/>
      <c r="B532" s="27"/>
      <c r="C532" s="27"/>
      <c r="D532" s="27"/>
      <c r="E532" s="27"/>
      <c r="F532" s="27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12.75" customHeight="1">
      <c r="A533" s="28"/>
      <c r="B533" s="27"/>
      <c r="C533" s="27"/>
      <c r="D533" s="27"/>
      <c r="E533" s="27"/>
      <c r="F533" s="27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12.75" customHeight="1">
      <c r="A534" s="28"/>
      <c r="B534" s="27"/>
      <c r="C534" s="27"/>
      <c r="D534" s="27"/>
      <c r="E534" s="27"/>
      <c r="F534" s="27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12.75" customHeight="1">
      <c r="A535" s="28"/>
      <c r="B535" s="27"/>
      <c r="C535" s="27"/>
      <c r="D535" s="27"/>
      <c r="E535" s="27"/>
      <c r="F535" s="27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12.75" customHeight="1">
      <c r="A536" s="28"/>
      <c r="B536" s="27"/>
      <c r="C536" s="27"/>
      <c r="D536" s="27"/>
      <c r="E536" s="27"/>
      <c r="F536" s="27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12.75" customHeight="1">
      <c r="A537" s="28"/>
      <c r="B537" s="27"/>
      <c r="C537" s="27"/>
      <c r="D537" s="27"/>
      <c r="E537" s="27"/>
      <c r="F537" s="27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12.75" customHeight="1">
      <c r="A538" s="28"/>
      <c r="B538" s="27"/>
      <c r="C538" s="27"/>
      <c r="D538" s="27"/>
      <c r="E538" s="27"/>
      <c r="F538" s="27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12.75" customHeight="1">
      <c r="A539" s="28"/>
      <c r="B539" s="27"/>
      <c r="C539" s="27"/>
      <c r="D539" s="27"/>
      <c r="E539" s="27"/>
      <c r="F539" s="27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12.75" customHeight="1">
      <c r="A540" s="28"/>
      <c r="B540" s="27"/>
      <c r="C540" s="27"/>
      <c r="D540" s="27"/>
      <c r="E540" s="27"/>
      <c r="F540" s="27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12.75" customHeight="1">
      <c r="A541" s="28"/>
      <c r="B541" s="27"/>
      <c r="C541" s="27"/>
      <c r="D541" s="27"/>
      <c r="E541" s="27"/>
      <c r="F541" s="27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12.75" customHeight="1">
      <c r="A542" s="28"/>
      <c r="B542" s="27"/>
      <c r="C542" s="27"/>
      <c r="D542" s="27"/>
      <c r="E542" s="27"/>
      <c r="F542" s="27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12.75" customHeight="1">
      <c r="A543" s="28"/>
      <c r="B543" s="27"/>
      <c r="C543" s="27"/>
      <c r="D543" s="27"/>
      <c r="E543" s="27"/>
      <c r="F543" s="27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12.75" customHeight="1">
      <c r="A544" s="28"/>
      <c r="B544" s="27"/>
      <c r="C544" s="27"/>
      <c r="D544" s="27"/>
      <c r="E544" s="27"/>
      <c r="F544" s="27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12.75" customHeight="1">
      <c r="A545" s="28"/>
      <c r="B545" s="27"/>
      <c r="C545" s="27"/>
      <c r="D545" s="27"/>
      <c r="E545" s="27"/>
      <c r="F545" s="27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12.75" customHeight="1">
      <c r="A546" s="28"/>
      <c r="B546" s="27"/>
      <c r="C546" s="27"/>
      <c r="D546" s="27"/>
      <c r="E546" s="27"/>
      <c r="F546" s="27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12.75" customHeight="1">
      <c r="A547" s="28"/>
      <c r="B547" s="27"/>
      <c r="C547" s="27"/>
      <c r="D547" s="27"/>
      <c r="E547" s="27"/>
      <c r="F547" s="27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12.75" customHeight="1">
      <c r="A548" s="28"/>
      <c r="B548" s="27"/>
      <c r="C548" s="27"/>
      <c r="D548" s="27"/>
      <c r="E548" s="27"/>
      <c r="F548" s="27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12.75" customHeight="1">
      <c r="A549" s="28"/>
      <c r="B549" s="27"/>
      <c r="C549" s="27"/>
      <c r="D549" s="27"/>
      <c r="E549" s="27"/>
      <c r="F549" s="27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12.75" customHeight="1">
      <c r="A550" s="28"/>
      <c r="B550" s="27"/>
      <c r="C550" s="27"/>
      <c r="D550" s="27"/>
      <c r="E550" s="27"/>
      <c r="F550" s="27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12.75" customHeight="1">
      <c r="A551" s="28"/>
      <c r="B551" s="27"/>
      <c r="C551" s="27"/>
      <c r="D551" s="27"/>
      <c r="E551" s="27"/>
      <c r="F551" s="27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12.75" customHeight="1">
      <c r="A552" s="28"/>
      <c r="B552" s="27"/>
      <c r="C552" s="27"/>
      <c r="D552" s="27"/>
      <c r="E552" s="27"/>
      <c r="F552" s="27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12.75" customHeight="1">
      <c r="A553" s="28"/>
      <c r="B553" s="27"/>
      <c r="C553" s="27"/>
      <c r="D553" s="27"/>
      <c r="E553" s="27"/>
      <c r="F553" s="27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12.75" customHeight="1">
      <c r="A554" s="28"/>
      <c r="B554" s="27"/>
      <c r="C554" s="27"/>
      <c r="D554" s="27"/>
      <c r="E554" s="27"/>
      <c r="F554" s="27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12.75" customHeight="1">
      <c r="A555" s="28"/>
      <c r="B555" s="27"/>
      <c r="C555" s="27"/>
      <c r="D555" s="27"/>
      <c r="E555" s="27"/>
      <c r="F555" s="27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12.75" customHeight="1">
      <c r="A556" s="28"/>
      <c r="B556" s="27"/>
      <c r="C556" s="27"/>
      <c r="D556" s="27"/>
      <c r="E556" s="27"/>
      <c r="F556" s="27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12.75" customHeight="1">
      <c r="A557" s="28"/>
      <c r="B557" s="27"/>
      <c r="C557" s="27"/>
      <c r="D557" s="27"/>
      <c r="E557" s="27"/>
      <c r="F557" s="27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12.75" customHeight="1">
      <c r="A558" s="28"/>
      <c r="B558" s="27"/>
      <c r="C558" s="27"/>
      <c r="D558" s="27"/>
      <c r="E558" s="27"/>
      <c r="F558" s="27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12.75" customHeight="1">
      <c r="A559" s="28"/>
      <c r="B559" s="27"/>
      <c r="C559" s="27"/>
      <c r="D559" s="27"/>
      <c r="E559" s="27"/>
      <c r="F559" s="27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12.75" customHeight="1">
      <c r="A560" s="28"/>
      <c r="B560" s="27"/>
      <c r="C560" s="27"/>
      <c r="D560" s="27"/>
      <c r="E560" s="27"/>
      <c r="F560" s="27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12.75" customHeight="1">
      <c r="A561" s="28"/>
      <c r="B561" s="27"/>
      <c r="C561" s="27"/>
      <c r="D561" s="27"/>
      <c r="E561" s="27"/>
      <c r="F561" s="27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12.75" customHeight="1">
      <c r="A562" s="28"/>
      <c r="B562" s="27"/>
      <c r="C562" s="27"/>
      <c r="D562" s="27"/>
      <c r="E562" s="27"/>
      <c r="F562" s="27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12.75" customHeight="1">
      <c r="A563" s="28"/>
      <c r="B563" s="27"/>
      <c r="C563" s="27"/>
      <c r="D563" s="27"/>
      <c r="E563" s="27"/>
      <c r="F563" s="27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12.75" customHeight="1">
      <c r="A564" s="28"/>
      <c r="B564" s="27"/>
      <c r="C564" s="27"/>
      <c r="D564" s="27"/>
      <c r="E564" s="27"/>
      <c r="F564" s="27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12.75" customHeight="1">
      <c r="A565" s="28"/>
      <c r="B565" s="27"/>
      <c r="C565" s="27"/>
      <c r="D565" s="27"/>
      <c r="E565" s="27"/>
      <c r="F565" s="27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12.75" customHeight="1">
      <c r="A566" s="28"/>
      <c r="B566" s="27"/>
      <c r="C566" s="27"/>
      <c r="D566" s="27"/>
      <c r="E566" s="27"/>
      <c r="F566" s="27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12.75" customHeight="1">
      <c r="A567" s="28"/>
      <c r="B567" s="27"/>
      <c r="C567" s="27"/>
      <c r="D567" s="27"/>
      <c r="E567" s="27"/>
      <c r="F567" s="27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12.75" customHeight="1">
      <c r="A568" s="28"/>
      <c r="B568" s="27"/>
      <c r="C568" s="27"/>
      <c r="D568" s="27"/>
      <c r="E568" s="27"/>
      <c r="F568" s="27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12.75" customHeight="1">
      <c r="A569" s="28"/>
      <c r="B569" s="27"/>
      <c r="C569" s="27"/>
      <c r="D569" s="27"/>
      <c r="E569" s="27"/>
      <c r="F569" s="27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12.75" customHeight="1">
      <c r="A570" s="28"/>
      <c r="B570" s="27"/>
      <c r="C570" s="27"/>
      <c r="D570" s="27"/>
      <c r="E570" s="27"/>
      <c r="F570" s="27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12.75" customHeight="1">
      <c r="A571" s="28"/>
      <c r="B571" s="27"/>
      <c r="C571" s="27"/>
      <c r="D571" s="27"/>
      <c r="E571" s="27"/>
      <c r="F571" s="27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12.75" customHeight="1">
      <c r="A572" s="28"/>
      <c r="B572" s="27"/>
      <c r="C572" s="27"/>
      <c r="D572" s="27"/>
      <c r="E572" s="27"/>
      <c r="F572" s="27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12.75" customHeight="1">
      <c r="A573" s="28"/>
      <c r="B573" s="27"/>
      <c r="C573" s="27"/>
      <c r="D573" s="27"/>
      <c r="E573" s="27"/>
      <c r="F573" s="27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12.75" customHeight="1">
      <c r="A574" s="28"/>
      <c r="B574" s="27"/>
      <c r="C574" s="27"/>
      <c r="D574" s="27"/>
      <c r="E574" s="27"/>
      <c r="F574" s="27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12.75" customHeight="1">
      <c r="A575" s="28"/>
      <c r="B575" s="27"/>
      <c r="C575" s="27"/>
      <c r="D575" s="27"/>
      <c r="E575" s="27"/>
      <c r="F575" s="27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12.75" customHeight="1">
      <c r="A576" s="28"/>
      <c r="B576" s="27"/>
      <c r="C576" s="27"/>
      <c r="D576" s="27"/>
      <c r="E576" s="27"/>
      <c r="F576" s="27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12.75" customHeight="1">
      <c r="A577" s="28"/>
      <c r="B577" s="27"/>
      <c r="C577" s="27"/>
      <c r="D577" s="27"/>
      <c r="E577" s="27"/>
      <c r="F577" s="27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12.75" customHeight="1">
      <c r="A578" s="28"/>
      <c r="B578" s="27"/>
      <c r="C578" s="27"/>
      <c r="D578" s="27"/>
      <c r="E578" s="27"/>
      <c r="F578" s="27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12.75" customHeight="1">
      <c r="A579" s="28"/>
      <c r="B579" s="27"/>
      <c r="C579" s="27"/>
      <c r="D579" s="27"/>
      <c r="E579" s="27"/>
      <c r="F579" s="27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12.75" customHeight="1">
      <c r="A580" s="28"/>
      <c r="B580" s="27"/>
      <c r="C580" s="27"/>
      <c r="D580" s="27"/>
      <c r="E580" s="27"/>
      <c r="F580" s="27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12.75" customHeight="1">
      <c r="A581" s="28"/>
      <c r="B581" s="27"/>
      <c r="C581" s="27"/>
      <c r="D581" s="27"/>
      <c r="E581" s="27"/>
      <c r="F581" s="27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12.75" customHeight="1">
      <c r="A582" s="28"/>
      <c r="B582" s="27"/>
      <c r="C582" s="27"/>
      <c r="D582" s="27"/>
      <c r="E582" s="27"/>
      <c r="F582" s="27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12.75" customHeight="1">
      <c r="A583" s="28"/>
      <c r="B583" s="27"/>
      <c r="C583" s="27"/>
      <c r="D583" s="27"/>
      <c r="E583" s="27"/>
      <c r="F583" s="27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12.75" customHeight="1">
      <c r="A584" s="28"/>
      <c r="B584" s="27"/>
      <c r="C584" s="27"/>
      <c r="D584" s="27"/>
      <c r="E584" s="27"/>
      <c r="F584" s="27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12.75" customHeight="1">
      <c r="A585" s="28"/>
      <c r="B585" s="27"/>
      <c r="C585" s="27"/>
      <c r="D585" s="27"/>
      <c r="E585" s="27"/>
      <c r="F585" s="27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12.75" customHeight="1">
      <c r="A586" s="28"/>
      <c r="B586" s="27"/>
      <c r="C586" s="27"/>
      <c r="D586" s="27"/>
      <c r="E586" s="27"/>
      <c r="F586" s="27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12.75" customHeight="1">
      <c r="A587" s="28"/>
      <c r="B587" s="27"/>
      <c r="C587" s="27"/>
      <c r="D587" s="27"/>
      <c r="E587" s="27"/>
      <c r="F587" s="27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12.75" customHeight="1">
      <c r="A588" s="28"/>
      <c r="B588" s="27"/>
      <c r="C588" s="27"/>
      <c r="D588" s="27"/>
      <c r="E588" s="27"/>
      <c r="F588" s="27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12.75" customHeight="1">
      <c r="A589" s="28"/>
      <c r="B589" s="27"/>
      <c r="C589" s="27"/>
      <c r="D589" s="27"/>
      <c r="E589" s="27"/>
      <c r="F589" s="27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12.75" customHeight="1">
      <c r="A590" s="28"/>
      <c r="B590" s="27"/>
      <c r="C590" s="27"/>
      <c r="D590" s="27"/>
      <c r="E590" s="27"/>
      <c r="F590" s="27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12.75" customHeight="1">
      <c r="A591" s="28"/>
      <c r="B591" s="27"/>
      <c r="C591" s="27"/>
      <c r="D591" s="27"/>
      <c r="E591" s="27"/>
      <c r="F591" s="27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12.75" customHeight="1">
      <c r="A592" s="28"/>
      <c r="B592" s="27"/>
      <c r="C592" s="27"/>
      <c r="D592" s="27"/>
      <c r="E592" s="27"/>
      <c r="F592" s="27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12.75" customHeight="1">
      <c r="A593" s="28"/>
      <c r="B593" s="27"/>
      <c r="C593" s="27"/>
      <c r="D593" s="27"/>
      <c r="E593" s="27"/>
      <c r="F593" s="27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12.75" customHeight="1">
      <c r="A594" s="28"/>
      <c r="B594" s="27"/>
      <c r="C594" s="27"/>
      <c r="D594" s="27"/>
      <c r="E594" s="27"/>
      <c r="F594" s="27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12.75" customHeight="1">
      <c r="A595" s="28"/>
      <c r="B595" s="27"/>
      <c r="C595" s="27"/>
      <c r="D595" s="27"/>
      <c r="E595" s="27"/>
      <c r="F595" s="27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12.75" customHeight="1">
      <c r="A596" s="28"/>
      <c r="B596" s="27"/>
      <c r="C596" s="27"/>
      <c r="D596" s="27"/>
      <c r="E596" s="27"/>
      <c r="F596" s="27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2.75" customHeight="1">
      <c r="A597" s="28"/>
      <c r="B597" s="27"/>
      <c r="C597" s="27"/>
      <c r="D597" s="27"/>
      <c r="E597" s="27"/>
      <c r="F597" s="27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2.75" customHeight="1">
      <c r="A598" s="28"/>
      <c r="B598" s="27"/>
      <c r="C598" s="27"/>
      <c r="D598" s="27"/>
      <c r="E598" s="27"/>
      <c r="F598" s="27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12.75" customHeight="1">
      <c r="A599" s="28"/>
      <c r="B599" s="27"/>
      <c r="C599" s="27"/>
      <c r="D599" s="27"/>
      <c r="E599" s="27"/>
      <c r="F599" s="27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12.75" customHeight="1">
      <c r="A600" s="28"/>
      <c r="B600" s="27"/>
      <c r="C600" s="27"/>
      <c r="D600" s="27"/>
      <c r="E600" s="27"/>
      <c r="F600" s="27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12.75" customHeight="1">
      <c r="A601" s="28"/>
      <c r="B601" s="27"/>
      <c r="C601" s="27"/>
      <c r="D601" s="27"/>
      <c r="E601" s="27"/>
      <c r="F601" s="27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12.75" customHeight="1">
      <c r="A602" s="28"/>
      <c r="B602" s="27"/>
      <c r="C602" s="27"/>
      <c r="D602" s="27"/>
      <c r="E602" s="27"/>
      <c r="F602" s="27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12.75" customHeight="1">
      <c r="A603" s="28"/>
      <c r="B603" s="27"/>
      <c r="C603" s="27"/>
      <c r="D603" s="27"/>
      <c r="E603" s="27"/>
      <c r="F603" s="27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12.75" customHeight="1">
      <c r="A604" s="28"/>
      <c r="B604" s="27"/>
      <c r="C604" s="27"/>
      <c r="D604" s="27"/>
      <c r="E604" s="27"/>
      <c r="F604" s="27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12.75" customHeight="1">
      <c r="A605" s="28"/>
      <c r="B605" s="27"/>
      <c r="C605" s="27"/>
      <c r="D605" s="27"/>
      <c r="E605" s="27"/>
      <c r="F605" s="27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12.75" customHeight="1">
      <c r="A606" s="28"/>
      <c r="B606" s="27"/>
      <c r="C606" s="27"/>
      <c r="D606" s="27"/>
      <c r="E606" s="27"/>
      <c r="F606" s="27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12.75" customHeight="1">
      <c r="A607" s="28"/>
      <c r="B607" s="27"/>
      <c r="C607" s="27"/>
      <c r="D607" s="27"/>
      <c r="E607" s="27"/>
      <c r="F607" s="27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12.75" customHeight="1">
      <c r="A608" s="28"/>
      <c r="B608" s="27"/>
      <c r="C608" s="27"/>
      <c r="D608" s="27"/>
      <c r="E608" s="27"/>
      <c r="F608" s="27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12.75" customHeight="1">
      <c r="A609" s="28"/>
      <c r="B609" s="27"/>
      <c r="C609" s="27"/>
      <c r="D609" s="27"/>
      <c r="E609" s="27"/>
      <c r="F609" s="27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12.75" customHeight="1">
      <c r="A610" s="28"/>
      <c r="B610" s="27"/>
      <c r="C610" s="27"/>
      <c r="D610" s="27"/>
      <c r="E610" s="27"/>
      <c r="F610" s="27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12.75" customHeight="1">
      <c r="A611" s="28"/>
      <c r="B611" s="27"/>
      <c r="C611" s="27"/>
      <c r="D611" s="27"/>
      <c r="E611" s="27"/>
      <c r="F611" s="27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12.75" customHeight="1">
      <c r="A612" s="28"/>
      <c r="B612" s="27"/>
      <c r="C612" s="27"/>
      <c r="D612" s="27"/>
      <c r="E612" s="27"/>
      <c r="F612" s="27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12.75" customHeight="1">
      <c r="A613" s="28"/>
      <c r="B613" s="27"/>
      <c r="C613" s="27"/>
      <c r="D613" s="27"/>
      <c r="E613" s="27"/>
      <c r="F613" s="27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12.75" customHeight="1">
      <c r="A614" s="28"/>
      <c r="B614" s="27"/>
      <c r="C614" s="27"/>
      <c r="D614" s="27"/>
      <c r="E614" s="27"/>
      <c r="F614" s="27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12.75" customHeight="1">
      <c r="A615" s="28"/>
      <c r="B615" s="27"/>
      <c r="C615" s="27"/>
      <c r="D615" s="27"/>
      <c r="E615" s="27"/>
      <c r="F615" s="27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12.75" customHeight="1">
      <c r="A616" s="28"/>
      <c r="B616" s="27"/>
      <c r="C616" s="27"/>
      <c r="D616" s="27"/>
      <c r="E616" s="27"/>
      <c r="F616" s="27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12.75" customHeight="1">
      <c r="A617" s="28"/>
      <c r="B617" s="27"/>
      <c r="C617" s="27"/>
      <c r="D617" s="27"/>
      <c r="E617" s="27"/>
      <c r="F617" s="27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12.75" customHeight="1">
      <c r="A618" s="28"/>
      <c r="B618" s="27"/>
      <c r="C618" s="27"/>
      <c r="D618" s="27"/>
      <c r="E618" s="27"/>
      <c r="F618" s="27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12.75" customHeight="1">
      <c r="A619" s="28"/>
      <c r="B619" s="27"/>
      <c r="C619" s="27"/>
      <c r="D619" s="27"/>
      <c r="E619" s="27"/>
      <c r="F619" s="27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12.75" customHeight="1">
      <c r="A620" s="28"/>
      <c r="B620" s="27"/>
      <c r="C620" s="27"/>
      <c r="D620" s="27"/>
      <c r="E620" s="27"/>
      <c r="F620" s="27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12.75" customHeight="1">
      <c r="A621" s="28"/>
      <c r="B621" s="27"/>
      <c r="C621" s="27"/>
      <c r="D621" s="27"/>
      <c r="E621" s="27"/>
      <c r="F621" s="27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12.75" customHeight="1">
      <c r="A622" s="28"/>
      <c r="B622" s="27"/>
      <c r="C622" s="27"/>
      <c r="D622" s="27"/>
      <c r="E622" s="27"/>
      <c r="F622" s="27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12.75" customHeight="1">
      <c r="A623" s="28"/>
      <c r="B623" s="27"/>
      <c r="C623" s="27"/>
      <c r="D623" s="27"/>
      <c r="E623" s="27"/>
      <c r="F623" s="27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12.75" customHeight="1">
      <c r="A624" s="28"/>
      <c r="B624" s="27"/>
      <c r="C624" s="27"/>
      <c r="D624" s="27"/>
      <c r="E624" s="27"/>
      <c r="F624" s="27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12.75" customHeight="1">
      <c r="A625" s="28"/>
      <c r="B625" s="27"/>
      <c r="C625" s="27"/>
      <c r="D625" s="27"/>
      <c r="E625" s="27"/>
      <c r="F625" s="27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12.75" customHeight="1">
      <c r="A626" s="28"/>
      <c r="B626" s="27"/>
      <c r="C626" s="27"/>
      <c r="D626" s="27"/>
      <c r="E626" s="27"/>
      <c r="F626" s="27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12.75" customHeight="1">
      <c r="A627" s="28"/>
      <c r="B627" s="27"/>
      <c r="C627" s="27"/>
      <c r="D627" s="27"/>
      <c r="E627" s="27"/>
      <c r="F627" s="27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12.75" customHeight="1">
      <c r="A628" s="28"/>
      <c r="B628" s="27"/>
      <c r="C628" s="27"/>
      <c r="D628" s="27"/>
      <c r="E628" s="27"/>
      <c r="F628" s="27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12.75" customHeight="1">
      <c r="A629" s="28"/>
      <c r="B629" s="27"/>
      <c r="C629" s="27"/>
      <c r="D629" s="27"/>
      <c r="E629" s="27"/>
      <c r="F629" s="27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12.75" customHeight="1">
      <c r="A630" s="28"/>
      <c r="B630" s="27"/>
      <c r="C630" s="27"/>
      <c r="D630" s="27"/>
      <c r="E630" s="27"/>
      <c r="F630" s="27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12.75" customHeight="1">
      <c r="A631" s="28"/>
      <c r="B631" s="27"/>
      <c r="C631" s="27"/>
      <c r="D631" s="27"/>
      <c r="E631" s="27"/>
      <c r="F631" s="27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12.75" customHeight="1">
      <c r="A632" s="28"/>
      <c r="B632" s="27"/>
      <c r="C632" s="27"/>
      <c r="D632" s="27"/>
      <c r="E632" s="27"/>
      <c r="F632" s="27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12.75" customHeight="1">
      <c r="A633" s="28"/>
      <c r="B633" s="27"/>
      <c r="C633" s="27"/>
      <c r="D633" s="27"/>
      <c r="E633" s="27"/>
      <c r="F633" s="27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12.75" customHeight="1">
      <c r="A634" s="28"/>
      <c r="B634" s="27"/>
      <c r="C634" s="27"/>
      <c r="D634" s="27"/>
      <c r="E634" s="27"/>
      <c r="F634" s="27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12.75" customHeight="1">
      <c r="A635" s="28"/>
      <c r="B635" s="27"/>
      <c r="C635" s="27"/>
      <c r="D635" s="27"/>
      <c r="E635" s="27"/>
      <c r="F635" s="27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12.75" customHeight="1">
      <c r="A636" s="28"/>
      <c r="B636" s="27"/>
      <c r="C636" s="27"/>
      <c r="D636" s="27"/>
      <c r="E636" s="27"/>
      <c r="F636" s="27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12.75" customHeight="1">
      <c r="A637" s="28"/>
      <c r="B637" s="27"/>
      <c r="C637" s="27"/>
      <c r="D637" s="27"/>
      <c r="E637" s="27"/>
      <c r="F637" s="27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12.75" customHeight="1">
      <c r="A638" s="28"/>
      <c r="B638" s="27"/>
      <c r="C638" s="27"/>
      <c r="D638" s="27"/>
      <c r="E638" s="27"/>
      <c r="F638" s="27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12.75" customHeight="1">
      <c r="A639" s="28"/>
      <c r="B639" s="27"/>
      <c r="C639" s="27"/>
      <c r="D639" s="27"/>
      <c r="E639" s="27"/>
      <c r="F639" s="27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12.75" customHeight="1">
      <c r="A640" s="28"/>
      <c r="B640" s="27"/>
      <c r="C640" s="27"/>
      <c r="D640" s="27"/>
      <c r="E640" s="27"/>
      <c r="F640" s="27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12.75" customHeight="1">
      <c r="A641" s="28"/>
      <c r="B641" s="27"/>
      <c r="C641" s="27"/>
      <c r="D641" s="27"/>
      <c r="E641" s="27"/>
      <c r="F641" s="27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12.75" customHeight="1">
      <c r="A642" s="28"/>
      <c r="B642" s="27"/>
      <c r="C642" s="27"/>
      <c r="D642" s="27"/>
      <c r="E642" s="27"/>
      <c r="F642" s="27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12.75" customHeight="1">
      <c r="A643" s="28"/>
      <c r="B643" s="27"/>
      <c r="C643" s="27"/>
      <c r="D643" s="27"/>
      <c r="E643" s="27"/>
      <c r="F643" s="27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12.75" customHeight="1">
      <c r="A644" s="28"/>
      <c r="B644" s="27"/>
      <c r="C644" s="27"/>
      <c r="D644" s="27"/>
      <c r="E644" s="27"/>
      <c r="F644" s="27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12.75" customHeight="1">
      <c r="A645" s="28"/>
      <c r="B645" s="27"/>
      <c r="C645" s="27"/>
      <c r="D645" s="27"/>
      <c r="E645" s="27"/>
      <c r="F645" s="27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12.75" customHeight="1">
      <c r="A646" s="28"/>
      <c r="B646" s="27"/>
      <c r="C646" s="27"/>
      <c r="D646" s="27"/>
      <c r="E646" s="27"/>
      <c r="F646" s="27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12.75" customHeight="1">
      <c r="A647" s="28"/>
      <c r="B647" s="27"/>
      <c r="C647" s="27"/>
      <c r="D647" s="27"/>
      <c r="E647" s="27"/>
      <c r="F647" s="27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12.75" customHeight="1">
      <c r="A648" s="28"/>
      <c r="B648" s="27"/>
      <c r="C648" s="27"/>
      <c r="D648" s="27"/>
      <c r="E648" s="27"/>
      <c r="F648" s="27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12.75" customHeight="1">
      <c r="A649" s="28"/>
      <c r="B649" s="27"/>
      <c r="C649" s="27"/>
      <c r="D649" s="27"/>
      <c r="E649" s="27"/>
      <c r="F649" s="27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12.75" customHeight="1">
      <c r="A650" s="28"/>
      <c r="B650" s="27"/>
      <c r="C650" s="27"/>
      <c r="D650" s="27"/>
      <c r="E650" s="27"/>
      <c r="F650" s="27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12.75" customHeight="1">
      <c r="A651" s="28"/>
      <c r="B651" s="27"/>
      <c r="C651" s="27"/>
      <c r="D651" s="27"/>
      <c r="E651" s="27"/>
      <c r="F651" s="27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12.75" customHeight="1">
      <c r="A652" s="28"/>
      <c r="B652" s="27"/>
      <c r="C652" s="27"/>
      <c r="D652" s="27"/>
      <c r="E652" s="27"/>
      <c r="F652" s="27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12.75" customHeight="1">
      <c r="A653" s="28"/>
      <c r="B653" s="27"/>
      <c r="C653" s="27"/>
      <c r="D653" s="27"/>
      <c r="E653" s="27"/>
      <c r="F653" s="27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12.75" customHeight="1">
      <c r="A654" s="28"/>
      <c r="B654" s="27"/>
      <c r="C654" s="27"/>
      <c r="D654" s="27"/>
      <c r="E654" s="27"/>
      <c r="F654" s="27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12.75" customHeight="1">
      <c r="A655" s="28"/>
      <c r="B655" s="27"/>
      <c r="C655" s="27"/>
      <c r="D655" s="27"/>
      <c r="E655" s="27"/>
      <c r="F655" s="27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12.75" customHeight="1">
      <c r="A656" s="28"/>
      <c r="B656" s="27"/>
      <c r="C656" s="27"/>
      <c r="D656" s="27"/>
      <c r="E656" s="27"/>
      <c r="F656" s="27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2.75" customHeight="1">
      <c r="A657" s="28"/>
      <c r="B657" s="27"/>
      <c r="C657" s="27"/>
      <c r="D657" s="27"/>
      <c r="E657" s="27"/>
      <c r="F657" s="27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2.75" customHeight="1">
      <c r="A658" s="28"/>
      <c r="B658" s="27"/>
      <c r="C658" s="27"/>
      <c r="D658" s="27"/>
      <c r="E658" s="27"/>
      <c r="F658" s="27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12.75" customHeight="1">
      <c r="A659" s="28"/>
      <c r="B659" s="27"/>
      <c r="C659" s="27"/>
      <c r="D659" s="27"/>
      <c r="E659" s="27"/>
      <c r="F659" s="27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12.75" customHeight="1">
      <c r="A660" s="28"/>
      <c r="B660" s="27"/>
      <c r="C660" s="27"/>
      <c r="D660" s="27"/>
      <c r="E660" s="27"/>
      <c r="F660" s="27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12.75" customHeight="1">
      <c r="A661" s="28"/>
      <c r="B661" s="27"/>
      <c r="C661" s="27"/>
      <c r="D661" s="27"/>
      <c r="E661" s="27"/>
      <c r="F661" s="27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12.75" customHeight="1">
      <c r="A662" s="28"/>
      <c r="B662" s="27"/>
      <c r="C662" s="27"/>
      <c r="D662" s="27"/>
      <c r="E662" s="27"/>
      <c r="F662" s="27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12.75" customHeight="1">
      <c r="A663" s="28"/>
      <c r="B663" s="27"/>
      <c r="C663" s="27"/>
      <c r="D663" s="27"/>
      <c r="E663" s="27"/>
      <c r="F663" s="27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12.75" customHeight="1">
      <c r="A664" s="28"/>
      <c r="B664" s="27"/>
      <c r="C664" s="27"/>
      <c r="D664" s="27"/>
      <c r="E664" s="27"/>
      <c r="F664" s="27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12.75" customHeight="1">
      <c r="A665" s="28"/>
      <c r="B665" s="27"/>
      <c r="C665" s="27"/>
      <c r="D665" s="27"/>
      <c r="E665" s="27"/>
      <c r="F665" s="27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12.75" customHeight="1">
      <c r="A666" s="28"/>
      <c r="B666" s="27"/>
      <c r="C666" s="27"/>
      <c r="D666" s="27"/>
      <c r="E666" s="27"/>
      <c r="F666" s="27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12.75" customHeight="1">
      <c r="A667" s="28"/>
      <c r="B667" s="27"/>
      <c r="C667" s="27"/>
      <c r="D667" s="27"/>
      <c r="E667" s="27"/>
      <c r="F667" s="27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12.75" customHeight="1">
      <c r="A668" s="28"/>
      <c r="B668" s="27"/>
      <c r="C668" s="27"/>
      <c r="D668" s="27"/>
      <c r="E668" s="27"/>
      <c r="F668" s="27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12.75" customHeight="1">
      <c r="A669" s="28"/>
      <c r="B669" s="27"/>
      <c r="C669" s="27"/>
      <c r="D669" s="27"/>
      <c r="E669" s="27"/>
      <c r="F669" s="27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12.75" customHeight="1">
      <c r="A670" s="28"/>
      <c r="B670" s="27"/>
      <c r="C670" s="27"/>
      <c r="D670" s="27"/>
      <c r="E670" s="27"/>
      <c r="F670" s="27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12.75" customHeight="1">
      <c r="A671" s="28"/>
      <c r="B671" s="27"/>
      <c r="C671" s="27"/>
      <c r="D671" s="27"/>
      <c r="E671" s="27"/>
      <c r="F671" s="27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12.75" customHeight="1">
      <c r="A672" s="28"/>
      <c r="B672" s="27"/>
      <c r="C672" s="27"/>
      <c r="D672" s="27"/>
      <c r="E672" s="27"/>
      <c r="F672" s="27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12.75" customHeight="1">
      <c r="A673" s="28"/>
      <c r="B673" s="27"/>
      <c r="C673" s="27"/>
      <c r="D673" s="27"/>
      <c r="E673" s="27"/>
      <c r="F673" s="27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12.75" customHeight="1">
      <c r="A674" s="28"/>
      <c r="B674" s="27"/>
      <c r="C674" s="27"/>
      <c r="D674" s="27"/>
      <c r="E674" s="27"/>
      <c r="F674" s="27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12.75" customHeight="1">
      <c r="A675" s="28"/>
      <c r="B675" s="27"/>
      <c r="C675" s="27"/>
      <c r="D675" s="27"/>
      <c r="E675" s="27"/>
      <c r="F675" s="27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12.75" customHeight="1">
      <c r="A676" s="28"/>
      <c r="B676" s="27"/>
      <c r="C676" s="27"/>
      <c r="D676" s="27"/>
      <c r="E676" s="27"/>
      <c r="F676" s="27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12.75" customHeight="1">
      <c r="A677" s="28"/>
      <c r="B677" s="27"/>
      <c r="C677" s="27"/>
      <c r="D677" s="27"/>
      <c r="E677" s="27"/>
      <c r="F677" s="27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12.75" customHeight="1">
      <c r="A678" s="28"/>
      <c r="B678" s="27"/>
      <c r="C678" s="27"/>
      <c r="D678" s="27"/>
      <c r="E678" s="27"/>
      <c r="F678" s="27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12.75" customHeight="1">
      <c r="A679" s="28"/>
      <c r="B679" s="27"/>
      <c r="C679" s="27"/>
      <c r="D679" s="27"/>
      <c r="E679" s="27"/>
      <c r="F679" s="27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12.75" customHeight="1">
      <c r="A680" s="28"/>
      <c r="B680" s="27"/>
      <c r="C680" s="27"/>
      <c r="D680" s="27"/>
      <c r="E680" s="27"/>
      <c r="F680" s="27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12.75" customHeight="1">
      <c r="A681" s="28"/>
      <c r="B681" s="27"/>
      <c r="C681" s="27"/>
      <c r="D681" s="27"/>
      <c r="E681" s="27"/>
      <c r="F681" s="27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12.75" customHeight="1">
      <c r="A682" s="28"/>
      <c r="B682" s="27"/>
      <c r="C682" s="27"/>
      <c r="D682" s="27"/>
      <c r="E682" s="27"/>
      <c r="F682" s="27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12.75" customHeight="1">
      <c r="A683" s="28"/>
      <c r="B683" s="27"/>
      <c r="C683" s="27"/>
      <c r="D683" s="27"/>
      <c r="E683" s="27"/>
      <c r="F683" s="27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12.75" customHeight="1">
      <c r="A684" s="28"/>
      <c r="B684" s="27"/>
      <c r="C684" s="27"/>
      <c r="D684" s="27"/>
      <c r="E684" s="27"/>
      <c r="F684" s="27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12.75" customHeight="1">
      <c r="A685" s="28"/>
      <c r="B685" s="27"/>
      <c r="C685" s="27"/>
      <c r="D685" s="27"/>
      <c r="E685" s="27"/>
      <c r="F685" s="27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12.75" customHeight="1">
      <c r="A686" s="28"/>
      <c r="B686" s="27"/>
      <c r="C686" s="27"/>
      <c r="D686" s="27"/>
      <c r="E686" s="27"/>
      <c r="F686" s="27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12.75" customHeight="1">
      <c r="A687" s="28"/>
      <c r="B687" s="27"/>
      <c r="C687" s="27"/>
      <c r="D687" s="27"/>
      <c r="E687" s="27"/>
      <c r="F687" s="27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12.75" customHeight="1">
      <c r="A688" s="28"/>
      <c r="B688" s="27"/>
      <c r="C688" s="27"/>
      <c r="D688" s="27"/>
      <c r="E688" s="27"/>
      <c r="F688" s="27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12.75" customHeight="1">
      <c r="A689" s="28"/>
      <c r="B689" s="27"/>
      <c r="C689" s="27"/>
      <c r="D689" s="27"/>
      <c r="E689" s="27"/>
      <c r="F689" s="27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12.75" customHeight="1">
      <c r="A690" s="28"/>
      <c r="B690" s="27"/>
      <c r="C690" s="27"/>
      <c r="D690" s="27"/>
      <c r="E690" s="27"/>
      <c r="F690" s="27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12.75" customHeight="1">
      <c r="A691" s="28"/>
      <c r="B691" s="27"/>
      <c r="C691" s="27"/>
      <c r="D691" s="27"/>
      <c r="E691" s="27"/>
      <c r="F691" s="27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12.75" customHeight="1">
      <c r="A692" s="28"/>
      <c r="B692" s="27"/>
      <c r="C692" s="27"/>
      <c r="D692" s="27"/>
      <c r="E692" s="27"/>
      <c r="F692" s="27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12.75" customHeight="1">
      <c r="A693" s="28"/>
      <c r="B693" s="27"/>
      <c r="C693" s="27"/>
      <c r="D693" s="27"/>
      <c r="E693" s="27"/>
      <c r="F693" s="27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12.75" customHeight="1">
      <c r="A694" s="28"/>
      <c r="B694" s="27"/>
      <c r="C694" s="27"/>
      <c r="D694" s="27"/>
      <c r="E694" s="27"/>
      <c r="F694" s="27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12.75" customHeight="1">
      <c r="A695" s="28"/>
      <c r="B695" s="27"/>
      <c r="C695" s="27"/>
      <c r="D695" s="27"/>
      <c r="E695" s="27"/>
      <c r="F695" s="27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12.75" customHeight="1">
      <c r="A696" s="28"/>
      <c r="B696" s="27"/>
      <c r="C696" s="27"/>
      <c r="D696" s="27"/>
      <c r="E696" s="27"/>
      <c r="F696" s="27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12.75" customHeight="1">
      <c r="A697" s="28"/>
      <c r="B697" s="27"/>
      <c r="C697" s="27"/>
      <c r="D697" s="27"/>
      <c r="E697" s="27"/>
      <c r="F697" s="27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12.75" customHeight="1">
      <c r="A698" s="28"/>
      <c r="B698" s="27"/>
      <c r="C698" s="27"/>
      <c r="D698" s="27"/>
      <c r="E698" s="27"/>
      <c r="F698" s="27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12.75" customHeight="1">
      <c r="A699" s="28"/>
      <c r="B699" s="27"/>
      <c r="C699" s="27"/>
      <c r="D699" s="27"/>
      <c r="E699" s="27"/>
      <c r="F699" s="27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12.75" customHeight="1">
      <c r="A700" s="28"/>
      <c r="B700" s="27"/>
      <c r="C700" s="27"/>
      <c r="D700" s="27"/>
      <c r="E700" s="27"/>
      <c r="F700" s="27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12.75" customHeight="1">
      <c r="A701" s="28"/>
      <c r="B701" s="27"/>
      <c r="C701" s="27"/>
      <c r="D701" s="27"/>
      <c r="E701" s="27"/>
      <c r="F701" s="27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12.75" customHeight="1">
      <c r="A702" s="28"/>
      <c r="B702" s="27"/>
      <c r="C702" s="27"/>
      <c r="D702" s="27"/>
      <c r="E702" s="27"/>
      <c r="F702" s="27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12.75" customHeight="1">
      <c r="A703" s="28"/>
      <c r="B703" s="27"/>
      <c r="C703" s="27"/>
      <c r="D703" s="27"/>
      <c r="E703" s="27"/>
      <c r="F703" s="27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12.75" customHeight="1">
      <c r="A704" s="28"/>
      <c r="B704" s="27"/>
      <c r="C704" s="27"/>
      <c r="D704" s="27"/>
      <c r="E704" s="27"/>
      <c r="F704" s="27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12.75" customHeight="1">
      <c r="A705" s="28"/>
      <c r="B705" s="27"/>
      <c r="C705" s="27"/>
      <c r="D705" s="27"/>
      <c r="E705" s="27"/>
      <c r="F705" s="27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12.75" customHeight="1">
      <c r="A706" s="28"/>
      <c r="B706" s="27"/>
      <c r="C706" s="27"/>
      <c r="D706" s="27"/>
      <c r="E706" s="27"/>
      <c r="F706" s="27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12.75" customHeight="1">
      <c r="A707" s="28"/>
      <c r="B707" s="27"/>
      <c r="C707" s="27"/>
      <c r="D707" s="27"/>
      <c r="E707" s="27"/>
      <c r="F707" s="27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12.75" customHeight="1">
      <c r="A708" s="28"/>
      <c r="B708" s="27"/>
      <c r="C708" s="27"/>
      <c r="D708" s="27"/>
      <c r="E708" s="27"/>
      <c r="F708" s="27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12.75" customHeight="1">
      <c r="A709" s="28"/>
      <c r="B709" s="27"/>
      <c r="C709" s="27"/>
      <c r="D709" s="27"/>
      <c r="E709" s="27"/>
      <c r="F709" s="27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12.75" customHeight="1">
      <c r="A710" s="28"/>
      <c r="B710" s="27"/>
      <c r="C710" s="27"/>
      <c r="D710" s="27"/>
      <c r="E710" s="27"/>
      <c r="F710" s="27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12.75" customHeight="1">
      <c r="A711" s="28"/>
      <c r="B711" s="27"/>
      <c r="C711" s="27"/>
      <c r="D711" s="27"/>
      <c r="E711" s="27"/>
      <c r="F711" s="27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12.75" customHeight="1">
      <c r="A712" s="28"/>
      <c r="B712" s="27"/>
      <c r="C712" s="27"/>
      <c r="D712" s="27"/>
      <c r="E712" s="27"/>
      <c r="F712" s="27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12.75" customHeight="1">
      <c r="A713" s="28"/>
      <c r="B713" s="27"/>
      <c r="C713" s="27"/>
      <c r="D713" s="27"/>
      <c r="E713" s="27"/>
      <c r="F713" s="27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12.75" customHeight="1">
      <c r="A714" s="28"/>
      <c r="B714" s="27"/>
      <c r="C714" s="27"/>
      <c r="D714" s="27"/>
      <c r="E714" s="27"/>
      <c r="F714" s="27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12.75" customHeight="1">
      <c r="A715" s="28"/>
      <c r="B715" s="27"/>
      <c r="C715" s="27"/>
      <c r="D715" s="27"/>
      <c r="E715" s="27"/>
      <c r="F715" s="27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12.75" customHeight="1">
      <c r="A716" s="28"/>
      <c r="B716" s="27"/>
      <c r="C716" s="27"/>
      <c r="D716" s="27"/>
      <c r="E716" s="27"/>
      <c r="F716" s="27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12.75" customHeight="1">
      <c r="A717" s="28"/>
      <c r="B717" s="27"/>
      <c r="C717" s="27"/>
      <c r="D717" s="27"/>
      <c r="E717" s="27"/>
      <c r="F717" s="27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12.75" customHeight="1">
      <c r="A718" s="28"/>
      <c r="B718" s="27"/>
      <c r="C718" s="27"/>
      <c r="D718" s="27"/>
      <c r="E718" s="27"/>
      <c r="F718" s="27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12.75" customHeight="1">
      <c r="A719" s="28"/>
      <c r="B719" s="27"/>
      <c r="C719" s="27"/>
      <c r="D719" s="27"/>
      <c r="E719" s="27"/>
      <c r="F719" s="27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12.75" customHeight="1">
      <c r="A720" s="28"/>
      <c r="B720" s="27"/>
      <c r="C720" s="27"/>
      <c r="D720" s="27"/>
      <c r="E720" s="27"/>
      <c r="F720" s="27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12.75" customHeight="1">
      <c r="A721" s="28"/>
      <c r="B721" s="27"/>
      <c r="C721" s="27"/>
      <c r="D721" s="27"/>
      <c r="E721" s="27"/>
      <c r="F721" s="27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12.75" customHeight="1">
      <c r="A722" s="28"/>
      <c r="B722" s="27"/>
      <c r="C722" s="27"/>
      <c r="D722" s="27"/>
      <c r="E722" s="27"/>
      <c r="F722" s="27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12.75" customHeight="1">
      <c r="A723" s="28"/>
      <c r="B723" s="27"/>
      <c r="C723" s="27"/>
      <c r="D723" s="27"/>
      <c r="E723" s="27"/>
      <c r="F723" s="27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12.75" customHeight="1">
      <c r="A724" s="28"/>
      <c r="B724" s="27"/>
      <c r="C724" s="27"/>
      <c r="D724" s="27"/>
      <c r="E724" s="27"/>
      <c r="F724" s="27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12.75" customHeight="1">
      <c r="A725" s="28"/>
      <c r="B725" s="27"/>
      <c r="C725" s="27"/>
      <c r="D725" s="27"/>
      <c r="E725" s="27"/>
      <c r="F725" s="27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12.75" customHeight="1">
      <c r="A726" s="28"/>
      <c r="B726" s="27"/>
      <c r="C726" s="27"/>
      <c r="D726" s="27"/>
      <c r="E726" s="27"/>
      <c r="F726" s="27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12.75" customHeight="1">
      <c r="A727" s="28"/>
      <c r="B727" s="27"/>
      <c r="C727" s="27"/>
      <c r="D727" s="27"/>
      <c r="E727" s="27"/>
      <c r="F727" s="27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12.75" customHeight="1">
      <c r="A728" s="28"/>
      <c r="B728" s="27"/>
      <c r="C728" s="27"/>
      <c r="D728" s="27"/>
      <c r="E728" s="27"/>
      <c r="F728" s="27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12.75" customHeight="1">
      <c r="A729" s="28"/>
      <c r="B729" s="27"/>
      <c r="C729" s="27"/>
      <c r="D729" s="27"/>
      <c r="E729" s="27"/>
      <c r="F729" s="27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12.75" customHeight="1">
      <c r="A730" s="28"/>
      <c r="B730" s="27"/>
      <c r="C730" s="27"/>
      <c r="D730" s="27"/>
      <c r="E730" s="27"/>
      <c r="F730" s="27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12.75" customHeight="1">
      <c r="A731" s="28"/>
      <c r="B731" s="27"/>
      <c r="C731" s="27"/>
      <c r="D731" s="27"/>
      <c r="E731" s="27"/>
      <c r="F731" s="27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12.75" customHeight="1">
      <c r="A732" s="28"/>
      <c r="B732" s="27"/>
      <c r="C732" s="27"/>
      <c r="D732" s="27"/>
      <c r="E732" s="27"/>
      <c r="F732" s="27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12.75" customHeight="1">
      <c r="A733" s="28"/>
      <c r="B733" s="27"/>
      <c r="C733" s="27"/>
      <c r="D733" s="27"/>
      <c r="E733" s="27"/>
      <c r="F733" s="27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12.75" customHeight="1">
      <c r="A734" s="28"/>
      <c r="B734" s="27"/>
      <c r="C734" s="27"/>
      <c r="D734" s="27"/>
      <c r="E734" s="27"/>
      <c r="F734" s="27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12.75" customHeight="1">
      <c r="A735" s="28"/>
      <c r="B735" s="27"/>
      <c r="C735" s="27"/>
      <c r="D735" s="27"/>
      <c r="E735" s="27"/>
      <c r="F735" s="27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12.75" customHeight="1">
      <c r="A736" s="28"/>
      <c r="B736" s="27"/>
      <c r="C736" s="27"/>
      <c r="D736" s="27"/>
      <c r="E736" s="27"/>
      <c r="F736" s="27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12.75" customHeight="1">
      <c r="A737" s="28"/>
      <c r="B737" s="27"/>
      <c r="C737" s="27"/>
      <c r="D737" s="27"/>
      <c r="E737" s="27"/>
      <c r="F737" s="27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12.75" customHeight="1">
      <c r="A738" s="28"/>
      <c r="B738" s="27"/>
      <c r="C738" s="27"/>
      <c r="D738" s="27"/>
      <c r="E738" s="27"/>
      <c r="F738" s="27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12.75" customHeight="1">
      <c r="A739" s="28"/>
      <c r="B739" s="27"/>
      <c r="C739" s="27"/>
      <c r="D739" s="27"/>
      <c r="E739" s="27"/>
      <c r="F739" s="27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12.75" customHeight="1">
      <c r="A740" s="28"/>
      <c r="B740" s="27"/>
      <c r="C740" s="27"/>
      <c r="D740" s="27"/>
      <c r="E740" s="27"/>
      <c r="F740" s="27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12.75" customHeight="1">
      <c r="A741" s="28"/>
      <c r="B741" s="27"/>
      <c r="C741" s="27"/>
      <c r="D741" s="27"/>
      <c r="E741" s="27"/>
      <c r="F741" s="27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12.75" customHeight="1">
      <c r="A742" s="28"/>
      <c r="B742" s="27"/>
      <c r="C742" s="27"/>
      <c r="D742" s="27"/>
      <c r="E742" s="27"/>
      <c r="F742" s="27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12.75" customHeight="1">
      <c r="A743" s="28"/>
      <c r="B743" s="27"/>
      <c r="C743" s="27"/>
      <c r="D743" s="27"/>
      <c r="E743" s="27"/>
      <c r="F743" s="27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12.75" customHeight="1">
      <c r="A744" s="28"/>
      <c r="B744" s="27"/>
      <c r="C744" s="27"/>
      <c r="D744" s="27"/>
      <c r="E744" s="27"/>
      <c r="F744" s="27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12.75" customHeight="1">
      <c r="A745" s="28"/>
      <c r="B745" s="27"/>
      <c r="C745" s="27"/>
      <c r="D745" s="27"/>
      <c r="E745" s="27"/>
      <c r="F745" s="27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12.75" customHeight="1">
      <c r="A746" s="28"/>
      <c r="B746" s="27"/>
      <c r="C746" s="27"/>
      <c r="D746" s="27"/>
      <c r="E746" s="27"/>
      <c r="F746" s="27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12.75" customHeight="1">
      <c r="A747" s="28"/>
      <c r="B747" s="27"/>
      <c r="C747" s="27"/>
      <c r="D747" s="27"/>
      <c r="E747" s="27"/>
      <c r="F747" s="27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12.75" customHeight="1">
      <c r="A748" s="28"/>
      <c r="B748" s="27"/>
      <c r="C748" s="27"/>
      <c r="D748" s="27"/>
      <c r="E748" s="27"/>
      <c r="F748" s="27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12.75" customHeight="1">
      <c r="A749" s="28"/>
      <c r="B749" s="27"/>
      <c r="C749" s="27"/>
      <c r="D749" s="27"/>
      <c r="E749" s="27"/>
      <c r="F749" s="27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12.75" customHeight="1">
      <c r="A750" s="28"/>
      <c r="B750" s="27"/>
      <c r="C750" s="27"/>
      <c r="D750" s="27"/>
      <c r="E750" s="27"/>
      <c r="F750" s="27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12.75" customHeight="1">
      <c r="A751" s="28"/>
      <c r="B751" s="27"/>
      <c r="C751" s="27"/>
      <c r="D751" s="27"/>
      <c r="E751" s="27"/>
      <c r="F751" s="27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12.75" customHeight="1">
      <c r="A752" s="28"/>
      <c r="B752" s="27"/>
      <c r="C752" s="27"/>
      <c r="D752" s="27"/>
      <c r="E752" s="27"/>
      <c r="F752" s="27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12.75" customHeight="1">
      <c r="A753" s="28"/>
      <c r="B753" s="27"/>
      <c r="C753" s="27"/>
      <c r="D753" s="27"/>
      <c r="E753" s="27"/>
      <c r="F753" s="27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12.75" customHeight="1">
      <c r="A754" s="28"/>
      <c r="B754" s="27"/>
      <c r="C754" s="27"/>
      <c r="D754" s="27"/>
      <c r="E754" s="27"/>
      <c r="F754" s="27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12.75" customHeight="1">
      <c r="A755" s="28"/>
      <c r="B755" s="27"/>
      <c r="C755" s="27"/>
      <c r="D755" s="27"/>
      <c r="E755" s="27"/>
      <c r="F755" s="27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12.75" customHeight="1">
      <c r="A756" s="28"/>
      <c r="B756" s="27"/>
      <c r="C756" s="27"/>
      <c r="D756" s="27"/>
      <c r="E756" s="27"/>
      <c r="F756" s="27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12.75" customHeight="1">
      <c r="A757" s="28"/>
      <c r="B757" s="27"/>
      <c r="C757" s="27"/>
      <c r="D757" s="27"/>
      <c r="E757" s="27"/>
      <c r="F757" s="27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12.75" customHeight="1">
      <c r="A758" s="28"/>
      <c r="B758" s="27"/>
      <c r="C758" s="27"/>
      <c r="D758" s="27"/>
      <c r="E758" s="27"/>
      <c r="F758" s="27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12.75" customHeight="1">
      <c r="A759" s="28"/>
      <c r="B759" s="27"/>
      <c r="C759" s="27"/>
      <c r="D759" s="27"/>
      <c r="E759" s="27"/>
      <c r="F759" s="27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12.75" customHeight="1">
      <c r="A760" s="28"/>
      <c r="B760" s="27"/>
      <c r="C760" s="27"/>
      <c r="D760" s="27"/>
      <c r="E760" s="27"/>
      <c r="F760" s="27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12.75" customHeight="1">
      <c r="A761" s="28"/>
      <c r="B761" s="27"/>
      <c r="C761" s="27"/>
      <c r="D761" s="27"/>
      <c r="E761" s="27"/>
      <c r="F761" s="27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12.75" customHeight="1">
      <c r="A762" s="28"/>
      <c r="B762" s="27"/>
      <c r="C762" s="27"/>
      <c r="D762" s="27"/>
      <c r="E762" s="27"/>
      <c r="F762" s="27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12.75" customHeight="1">
      <c r="A763" s="28"/>
      <c r="B763" s="27"/>
      <c r="C763" s="27"/>
      <c r="D763" s="27"/>
      <c r="E763" s="27"/>
      <c r="F763" s="27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12.75" customHeight="1">
      <c r="A764" s="28"/>
      <c r="B764" s="27"/>
      <c r="C764" s="27"/>
      <c r="D764" s="27"/>
      <c r="E764" s="27"/>
      <c r="F764" s="27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12.75" customHeight="1">
      <c r="A765" s="28"/>
      <c r="B765" s="27"/>
      <c r="C765" s="27"/>
      <c r="D765" s="27"/>
      <c r="E765" s="27"/>
      <c r="F765" s="27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12.75" customHeight="1">
      <c r="A766" s="28"/>
      <c r="B766" s="27"/>
      <c r="C766" s="27"/>
      <c r="D766" s="27"/>
      <c r="E766" s="27"/>
      <c r="F766" s="27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12.75" customHeight="1">
      <c r="A767" s="28"/>
      <c r="B767" s="27"/>
      <c r="C767" s="27"/>
      <c r="D767" s="27"/>
      <c r="E767" s="27"/>
      <c r="F767" s="27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12.75" customHeight="1">
      <c r="A768" s="28"/>
      <c r="B768" s="27"/>
      <c r="C768" s="27"/>
      <c r="D768" s="27"/>
      <c r="E768" s="27"/>
      <c r="F768" s="27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12.75" customHeight="1">
      <c r="A769" s="28"/>
      <c r="B769" s="27"/>
      <c r="C769" s="27"/>
      <c r="D769" s="27"/>
      <c r="E769" s="27"/>
      <c r="F769" s="27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12.75" customHeight="1">
      <c r="A770" s="28"/>
      <c r="B770" s="27"/>
      <c r="C770" s="27"/>
      <c r="D770" s="27"/>
      <c r="E770" s="27"/>
      <c r="F770" s="27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12.75" customHeight="1">
      <c r="A771" s="28"/>
      <c r="B771" s="27"/>
      <c r="C771" s="27"/>
      <c r="D771" s="27"/>
      <c r="E771" s="27"/>
      <c r="F771" s="27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12.75" customHeight="1">
      <c r="A772" s="28"/>
      <c r="B772" s="27"/>
      <c r="C772" s="27"/>
      <c r="D772" s="27"/>
      <c r="E772" s="27"/>
      <c r="F772" s="27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12.75" customHeight="1">
      <c r="A773" s="28"/>
      <c r="B773" s="27"/>
      <c r="C773" s="27"/>
      <c r="D773" s="27"/>
      <c r="E773" s="27"/>
      <c r="F773" s="27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12.75" customHeight="1">
      <c r="A774" s="28"/>
      <c r="B774" s="27"/>
      <c r="C774" s="27"/>
      <c r="D774" s="27"/>
      <c r="E774" s="27"/>
      <c r="F774" s="27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12.75" customHeight="1">
      <c r="A775" s="28"/>
      <c r="B775" s="27"/>
      <c r="C775" s="27"/>
      <c r="D775" s="27"/>
      <c r="E775" s="27"/>
      <c r="F775" s="27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12.75" customHeight="1">
      <c r="A776" s="28"/>
      <c r="B776" s="27"/>
      <c r="C776" s="27"/>
      <c r="D776" s="27"/>
      <c r="E776" s="27"/>
      <c r="F776" s="27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12.75" customHeight="1">
      <c r="A777" s="28"/>
      <c r="B777" s="27"/>
      <c r="C777" s="27"/>
      <c r="D777" s="27"/>
      <c r="E777" s="27"/>
      <c r="F777" s="27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12.75" customHeight="1">
      <c r="A778" s="28"/>
      <c r="B778" s="27"/>
      <c r="C778" s="27"/>
      <c r="D778" s="27"/>
      <c r="E778" s="27"/>
      <c r="F778" s="27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12.75" customHeight="1">
      <c r="A779" s="28"/>
      <c r="B779" s="27"/>
      <c r="C779" s="27"/>
      <c r="D779" s="27"/>
      <c r="E779" s="27"/>
      <c r="F779" s="27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12.75" customHeight="1">
      <c r="A780" s="28"/>
      <c r="B780" s="27"/>
      <c r="C780" s="27"/>
      <c r="D780" s="27"/>
      <c r="E780" s="27"/>
      <c r="F780" s="27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12.75" customHeight="1">
      <c r="A781" s="28"/>
      <c r="B781" s="27"/>
      <c r="C781" s="27"/>
      <c r="D781" s="27"/>
      <c r="E781" s="27"/>
      <c r="F781" s="27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12.75" customHeight="1">
      <c r="A782" s="28"/>
      <c r="B782" s="27"/>
      <c r="C782" s="27"/>
      <c r="D782" s="27"/>
      <c r="E782" s="27"/>
      <c r="F782" s="27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12.75" customHeight="1">
      <c r="A783" s="28"/>
      <c r="B783" s="27"/>
      <c r="C783" s="27"/>
      <c r="D783" s="27"/>
      <c r="E783" s="27"/>
      <c r="F783" s="27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12.75" customHeight="1">
      <c r="A784" s="28"/>
      <c r="B784" s="27"/>
      <c r="C784" s="27"/>
      <c r="D784" s="27"/>
      <c r="E784" s="27"/>
      <c r="F784" s="27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12.75" customHeight="1">
      <c r="A785" s="28"/>
      <c r="B785" s="27"/>
      <c r="C785" s="27"/>
      <c r="D785" s="27"/>
      <c r="E785" s="27"/>
      <c r="F785" s="27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12.75" customHeight="1">
      <c r="A786" s="28"/>
      <c r="B786" s="27"/>
      <c r="C786" s="27"/>
      <c r="D786" s="27"/>
      <c r="E786" s="27"/>
      <c r="F786" s="27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12.75" customHeight="1">
      <c r="A787" s="28"/>
      <c r="B787" s="27"/>
      <c r="C787" s="27"/>
      <c r="D787" s="27"/>
      <c r="E787" s="27"/>
      <c r="F787" s="27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12.75" customHeight="1">
      <c r="A788" s="28"/>
      <c r="B788" s="27"/>
      <c r="C788" s="27"/>
      <c r="D788" s="27"/>
      <c r="E788" s="27"/>
      <c r="F788" s="27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12.75" customHeight="1">
      <c r="A789" s="28"/>
      <c r="B789" s="27"/>
      <c r="C789" s="27"/>
      <c r="D789" s="27"/>
      <c r="E789" s="27"/>
      <c r="F789" s="27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12.75" customHeight="1">
      <c r="A790" s="28"/>
      <c r="B790" s="27"/>
      <c r="C790" s="27"/>
      <c r="D790" s="27"/>
      <c r="E790" s="27"/>
      <c r="F790" s="27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12.75" customHeight="1">
      <c r="A791" s="28"/>
      <c r="B791" s="27"/>
      <c r="C791" s="27"/>
      <c r="D791" s="27"/>
      <c r="E791" s="27"/>
      <c r="F791" s="27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12.75" customHeight="1">
      <c r="A792" s="28"/>
      <c r="B792" s="27"/>
      <c r="C792" s="27"/>
      <c r="D792" s="27"/>
      <c r="E792" s="27"/>
      <c r="F792" s="27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12.75" customHeight="1">
      <c r="A793" s="28"/>
      <c r="B793" s="27"/>
      <c r="C793" s="27"/>
      <c r="D793" s="27"/>
      <c r="E793" s="27"/>
      <c r="F793" s="27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12.75" customHeight="1">
      <c r="A794" s="28"/>
      <c r="B794" s="27"/>
      <c r="C794" s="27"/>
      <c r="D794" s="27"/>
      <c r="E794" s="27"/>
      <c r="F794" s="27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12.75" customHeight="1">
      <c r="A795" s="28"/>
      <c r="B795" s="27"/>
      <c r="C795" s="27"/>
      <c r="D795" s="27"/>
      <c r="E795" s="27"/>
      <c r="F795" s="27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12.75" customHeight="1">
      <c r="A796" s="28"/>
      <c r="B796" s="27"/>
      <c r="C796" s="27"/>
      <c r="D796" s="27"/>
      <c r="E796" s="27"/>
      <c r="F796" s="27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12.75" customHeight="1">
      <c r="A797" s="28"/>
      <c r="B797" s="27"/>
      <c r="C797" s="27"/>
      <c r="D797" s="27"/>
      <c r="E797" s="27"/>
      <c r="F797" s="27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12.75" customHeight="1">
      <c r="A798" s="28"/>
      <c r="B798" s="27"/>
      <c r="C798" s="27"/>
      <c r="D798" s="27"/>
      <c r="E798" s="27"/>
      <c r="F798" s="27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12.75" customHeight="1">
      <c r="A799" s="28"/>
      <c r="B799" s="27"/>
      <c r="C799" s="27"/>
      <c r="D799" s="27"/>
      <c r="E799" s="27"/>
      <c r="F799" s="27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12.75" customHeight="1">
      <c r="A800" s="28"/>
      <c r="B800" s="27"/>
      <c r="C800" s="27"/>
      <c r="D800" s="27"/>
      <c r="E800" s="27"/>
      <c r="F800" s="27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12.75" customHeight="1">
      <c r="A801" s="28"/>
      <c r="B801" s="27"/>
      <c r="C801" s="27"/>
      <c r="D801" s="27"/>
      <c r="E801" s="27"/>
      <c r="F801" s="27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12.75" customHeight="1">
      <c r="A802" s="28"/>
      <c r="B802" s="27"/>
      <c r="C802" s="27"/>
      <c r="D802" s="27"/>
      <c r="E802" s="27"/>
      <c r="F802" s="27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12.75" customHeight="1">
      <c r="A803" s="28"/>
      <c r="B803" s="27"/>
      <c r="C803" s="27"/>
      <c r="D803" s="27"/>
      <c r="E803" s="27"/>
      <c r="F803" s="27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12.75" customHeight="1">
      <c r="A804" s="28"/>
      <c r="B804" s="27"/>
      <c r="C804" s="27"/>
      <c r="D804" s="27"/>
      <c r="E804" s="27"/>
      <c r="F804" s="27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12.75" customHeight="1">
      <c r="A805" s="28"/>
      <c r="B805" s="27"/>
      <c r="C805" s="27"/>
      <c r="D805" s="27"/>
      <c r="E805" s="27"/>
      <c r="F805" s="27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12.75" customHeight="1">
      <c r="A806" s="28"/>
      <c r="B806" s="27"/>
      <c r="C806" s="27"/>
      <c r="D806" s="27"/>
      <c r="E806" s="27"/>
      <c r="F806" s="27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12.75" customHeight="1">
      <c r="A807" s="28"/>
      <c r="B807" s="27"/>
      <c r="C807" s="27"/>
      <c r="D807" s="27"/>
      <c r="E807" s="27"/>
      <c r="F807" s="27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12.75" customHeight="1">
      <c r="A808" s="28"/>
      <c r="B808" s="27"/>
      <c r="C808" s="27"/>
      <c r="D808" s="27"/>
      <c r="E808" s="27"/>
      <c r="F808" s="27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12.75" customHeight="1">
      <c r="A809" s="28"/>
      <c r="B809" s="27"/>
      <c r="C809" s="27"/>
      <c r="D809" s="27"/>
      <c r="E809" s="27"/>
      <c r="F809" s="27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12.75" customHeight="1">
      <c r="A810" s="28"/>
      <c r="B810" s="27"/>
      <c r="C810" s="27"/>
      <c r="D810" s="27"/>
      <c r="E810" s="27"/>
      <c r="F810" s="27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12.75" customHeight="1">
      <c r="A811" s="28"/>
      <c r="B811" s="27"/>
      <c r="C811" s="27"/>
      <c r="D811" s="27"/>
      <c r="E811" s="27"/>
      <c r="F811" s="27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12.75" customHeight="1">
      <c r="A812" s="28"/>
      <c r="B812" s="27"/>
      <c r="C812" s="27"/>
      <c r="D812" s="27"/>
      <c r="E812" s="27"/>
      <c r="F812" s="27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12.75" customHeight="1">
      <c r="A813" s="28"/>
      <c r="B813" s="27"/>
      <c r="C813" s="27"/>
      <c r="D813" s="27"/>
      <c r="E813" s="27"/>
      <c r="F813" s="27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12.75" customHeight="1">
      <c r="A814" s="28"/>
      <c r="B814" s="27"/>
      <c r="C814" s="27"/>
      <c r="D814" s="27"/>
      <c r="E814" s="27"/>
      <c r="F814" s="27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12.75" customHeight="1">
      <c r="A815" s="28"/>
      <c r="B815" s="27"/>
      <c r="C815" s="27"/>
      <c r="D815" s="27"/>
      <c r="E815" s="27"/>
      <c r="F815" s="27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12.75" customHeight="1">
      <c r="A816" s="28"/>
      <c r="B816" s="27"/>
      <c r="C816" s="27"/>
      <c r="D816" s="27"/>
      <c r="E816" s="27"/>
      <c r="F816" s="27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12.75" customHeight="1">
      <c r="A817" s="28"/>
      <c r="B817" s="27"/>
      <c r="C817" s="27"/>
      <c r="D817" s="27"/>
      <c r="E817" s="27"/>
      <c r="F817" s="27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12.75" customHeight="1">
      <c r="A818" s="28"/>
      <c r="B818" s="27"/>
      <c r="C818" s="27"/>
      <c r="D818" s="27"/>
      <c r="E818" s="27"/>
      <c r="F818" s="27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12.75" customHeight="1">
      <c r="A819" s="28"/>
      <c r="B819" s="27"/>
      <c r="C819" s="27"/>
      <c r="D819" s="27"/>
      <c r="E819" s="27"/>
      <c r="F819" s="27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12.75" customHeight="1">
      <c r="A820" s="28"/>
      <c r="B820" s="27"/>
      <c r="C820" s="27"/>
      <c r="D820" s="27"/>
      <c r="E820" s="27"/>
      <c r="F820" s="27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12.75" customHeight="1">
      <c r="A821" s="28"/>
      <c r="B821" s="27"/>
      <c r="C821" s="27"/>
      <c r="D821" s="27"/>
      <c r="E821" s="27"/>
      <c r="F821" s="27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12.75" customHeight="1">
      <c r="A822" s="28"/>
      <c r="B822" s="27"/>
      <c r="C822" s="27"/>
      <c r="D822" s="27"/>
      <c r="E822" s="27"/>
      <c r="F822" s="27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12.75" customHeight="1">
      <c r="A823" s="28"/>
      <c r="B823" s="27"/>
      <c r="C823" s="27"/>
      <c r="D823" s="27"/>
      <c r="E823" s="27"/>
      <c r="F823" s="27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12.75" customHeight="1">
      <c r="A824" s="28"/>
      <c r="B824" s="27"/>
      <c r="C824" s="27"/>
      <c r="D824" s="27"/>
      <c r="E824" s="27"/>
      <c r="F824" s="27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12.75" customHeight="1">
      <c r="A825" s="28"/>
      <c r="B825" s="27"/>
      <c r="C825" s="27"/>
      <c r="D825" s="27"/>
      <c r="E825" s="27"/>
      <c r="F825" s="27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12.75" customHeight="1">
      <c r="A826" s="28"/>
      <c r="B826" s="27"/>
      <c r="C826" s="27"/>
      <c r="D826" s="27"/>
      <c r="E826" s="27"/>
      <c r="F826" s="27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12.75" customHeight="1">
      <c r="A827" s="28"/>
      <c r="B827" s="27"/>
      <c r="C827" s="27"/>
      <c r="D827" s="27"/>
      <c r="E827" s="27"/>
      <c r="F827" s="27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12.75" customHeight="1">
      <c r="A828" s="28"/>
      <c r="B828" s="27"/>
      <c r="C828" s="27"/>
      <c r="D828" s="27"/>
      <c r="E828" s="27"/>
      <c r="F828" s="27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12.75" customHeight="1">
      <c r="A829" s="28"/>
      <c r="B829" s="27"/>
      <c r="C829" s="27"/>
      <c r="D829" s="27"/>
      <c r="E829" s="27"/>
      <c r="F829" s="27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12.75" customHeight="1">
      <c r="A830" s="28"/>
      <c r="B830" s="27"/>
      <c r="C830" s="27"/>
      <c r="D830" s="27"/>
      <c r="E830" s="27"/>
      <c r="F830" s="27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12.75" customHeight="1">
      <c r="A831" s="28"/>
      <c r="B831" s="27"/>
      <c r="C831" s="27"/>
      <c r="D831" s="27"/>
      <c r="E831" s="27"/>
      <c r="F831" s="27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12.75" customHeight="1">
      <c r="A832" s="28"/>
      <c r="B832" s="27"/>
      <c r="C832" s="27"/>
      <c r="D832" s="27"/>
      <c r="E832" s="27"/>
      <c r="F832" s="27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12.75" customHeight="1">
      <c r="A833" s="28"/>
      <c r="B833" s="27"/>
      <c r="C833" s="27"/>
      <c r="D833" s="27"/>
      <c r="E833" s="27"/>
      <c r="F833" s="27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12.75" customHeight="1">
      <c r="A834" s="28"/>
      <c r="B834" s="27"/>
      <c r="C834" s="27"/>
      <c r="D834" s="27"/>
      <c r="E834" s="27"/>
      <c r="F834" s="27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12.75" customHeight="1">
      <c r="A835" s="28"/>
      <c r="B835" s="27"/>
      <c r="C835" s="27"/>
      <c r="D835" s="27"/>
      <c r="E835" s="27"/>
      <c r="F835" s="27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12.75" customHeight="1">
      <c r="A836" s="28"/>
      <c r="B836" s="27"/>
      <c r="C836" s="27"/>
      <c r="D836" s="27"/>
      <c r="E836" s="27"/>
      <c r="F836" s="27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12.75" customHeight="1">
      <c r="A837" s="28"/>
      <c r="B837" s="27"/>
      <c r="C837" s="27"/>
      <c r="D837" s="27"/>
      <c r="E837" s="27"/>
      <c r="F837" s="27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12.75" customHeight="1">
      <c r="A838" s="28"/>
      <c r="B838" s="27"/>
      <c r="C838" s="27"/>
      <c r="D838" s="27"/>
      <c r="E838" s="27"/>
      <c r="F838" s="27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12.75" customHeight="1">
      <c r="A839" s="28"/>
      <c r="B839" s="27"/>
      <c r="C839" s="27"/>
      <c r="D839" s="27"/>
      <c r="E839" s="27"/>
      <c r="F839" s="27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12.75" customHeight="1">
      <c r="A840" s="28"/>
      <c r="B840" s="27"/>
      <c r="C840" s="27"/>
      <c r="D840" s="27"/>
      <c r="E840" s="27"/>
      <c r="F840" s="27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12.75" customHeight="1">
      <c r="A841" s="28"/>
      <c r="B841" s="27"/>
      <c r="C841" s="27"/>
      <c r="D841" s="27"/>
      <c r="E841" s="27"/>
      <c r="F841" s="27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12.75" customHeight="1">
      <c r="A842" s="28"/>
      <c r="B842" s="27"/>
      <c r="C842" s="27"/>
      <c r="D842" s="27"/>
      <c r="E842" s="27"/>
      <c r="F842" s="27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12.75" customHeight="1">
      <c r="A843" s="28"/>
      <c r="B843" s="27"/>
      <c r="C843" s="27"/>
      <c r="D843" s="27"/>
      <c r="E843" s="27"/>
      <c r="F843" s="27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12.75" customHeight="1">
      <c r="A844" s="28"/>
      <c r="B844" s="27"/>
      <c r="C844" s="27"/>
      <c r="D844" s="27"/>
      <c r="E844" s="27"/>
      <c r="F844" s="27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12.75" customHeight="1">
      <c r="A845" s="28"/>
      <c r="B845" s="27"/>
      <c r="C845" s="27"/>
      <c r="D845" s="27"/>
      <c r="E845" s="27"/>
      <c r="F845" s="27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12.75" customHeight="1">
      <c r="A846" s="28"/>
      <c r="B846" s="27"/>
      <c r="C846" s="27"/>
      <c r="D846" s="27"/>
      <c r="E846" s="27"/>
      <c r="F846" s="27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12.75" customHeight="1">
      <c r="A847" s="28"/>
      <c r="B847" s="27"/>
      <c r="C847" s="27"/>
      <c r="D847" s="27"/>
      <c r="E847" s="27"/>
      <c r="F847" s="27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12.75" customHeight="1">
      <c r="A848" s="28"/>
      <c r="B848" s="27"/>
      <c r="C848" s="27"/>
      <c r="D848" s="27"/>
      <c r="E848" s="27"/>
      <c r="F848" s="27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12.75" customHeight="1">
      <c r="A849" s="28"/>
      <c r="B849" s="27"/>
      <c r="C849" s="27"/>
      <c r="D849" s="27"/>
      <c r="E849" s="27"/>
      <c r="F849" s="27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12.75" customHeight="1">
      <c r="A850" s="28"/>
      <c r="B850" s="27"/>
      <c r="C850" s="27"/>
      <c r="D850" s="27"/>
      <c r="E850" s="27"/>
      <c r="F850" s="27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12.75" customHeight="1">
      <c r="A851" s="28"/>
      <c r="B851" s="27"/>
      <c r="C851" s="27"/>
      <c r="D851" s="27"/>
      <c r="E851" s="27"/>
      <c r="F851" s="27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12.75" customHeight="1">
      <c r="A852" s="28"/>
      <c r="B852" s="27"/>
      <c r="C852" s="27"/>
      <c r="D852" s="27"/>
      <c r="E852" s="27"/>
      <c r="F852" s="27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12.75" customHeight="1">
      <c r="A853" s="28"/>
      <c r="B853" s="27"/>
      <c r="C853" s="27"/>
      <c r="D853" s="27"/>
      <c r="E853" s="27"/>
      <c r="F853" s="27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12.75" customHeight="1">
      <c r="A854" s="28"/>
      <c r="B854" s="27"/>
      <c r="C854" s="27"/>
      <c r="D854" s="27"/>
      <c r="E854" s="27"/>
      <c r="F854" s="27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12.75" customHeight="1">
      <c r="A855" s="28"/>
      <c r="B855" s="27"/>
      <c r="C855" s="27"/>
      <c r="D855" s="27"/>
      <c r="E855" s="27"/>
      <c r="F855" s="27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12.75" customHeight="1">
      <c r="A856" s="28"/>
      <c r="B856" s="27"/>
      <c r="C856" s="27"/>
      <c r="D856" s="27"/>
      <c r="E856" s="27"/>
      <c r="F856" s="27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12.75" customHeight="1">
      <c r="A857" s="28"/>
      <c r="B857" s="27"/>
      <c r="C857" s="27"/>
      <c r="D857" s="27"/>
      <c r="E857" s="27"/>
      <c r="F857" s="27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12.75" customHeight="1">
      <c r="A858" s="28"/>
      <c r="B858" s="27"/>
      <c r="C858" s="27"/>
      <c r="D858" s="27"/>
      <c r="E858" s="27"/>
      <c r="F858" s="27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12.75" customHeight="1">
      <c r="A859" s="28"/>
      <c r="B859" s="27"/>
      <c r="C859" s="27"/>
      <c r="D859" s="27"/>
      <c r="E859" s="27"/>
      <c r="F859" s="27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12.75" customHeight="1">
      <c r="A860" s="28"/>
      <c r="B860" s="27"/>
      <c r="C860" s="27"/>
      <c r="D860" s="27"/>
      <c r="E860" s="27"/>
      <c r="F860" s="27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12.75" customHeight="1">
      <c r="A861" s="28"/>
      <c r="B861" s="27"/>
      <c r="C861" s="27"/>
      <c r="D861" s="27"/>
      <c r="E861" s="27"/>
      <c r="F861" s="27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12.75" customHeight="1">
      <c r="A862" s="28"/>
      <c r="B862" s="27"/>
      <c r="C862" s="27"/>
      <c r="D862" s="27"/>
      <c r="E862" s="27"/>
      <c r="F862" s="27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12.75" customHeight="1">
      <c r="A863" s="28"/>
      <c r="B863" s="27"/>
      <c r="C863" s="27"/>
      <c r="D863" s="27"/>
      <c r="E863" s="27"/>
      <c r="F863" s="27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12.75" customHeight="1">
      <c r="A864" s="28"/>
      <c r="B864" s="27"/>
      <c r="C864" s="27"/>
      <c r="D864" s="27"/>
      <c r="E864" s="27"/>
      <c r="F864" s="27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12.75" customHeight="1">
      <c r="A865" s="28"/>
      <c r="B865" s="27"/>
      <c r="C865" s="27"/>
      <c r="D865" s="27"/>
      <c r="E865" s="27"/>
      <c r="F865" s="27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12.75" customHeight="1">
      <c r="A866" s="28"/>
      <c r="B866" s="27"/>
      <c r="C866" s="27"/>
      <c r="D866" s="27"/>
      <c r="E866" s="27"/>
      <c r="F866" s="27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12.75" customHeight="1">
      <c r="A867" s="28"/>
      <c r="B867" s="27"/>
      <c r="C867" s="27"/>
      <c r="D867" s="27"/>
      <c r="E867" s="27"/>
      <c r="F867" s="27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12.75" customHeight="1">
      <c r="A868" s="28"/>
      <c r="B868" s="27"/>
      <c r="C868" s="27"/>
      <c r="D868" s="27"/>
      <c r="E868" s="27"/>
      <c r="F868" s="27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12.75" customHeight="1">
      <c r="A869" s="28"/>
      <c r="B869" s="27"/>
      <c r="C869" s="27"/>
      <c r="D869" s="27"/>
      <c r="E869" s="27"/>
      <c r="F869" s="27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12.75" customHeight="1">
      <c r="A870" s="28"/>
      <c r="B870" s="27"/>
      <c r="C870" s="27"/>
      <c r="D870" s="27"/>
      <c r="E870" s="27"/>
      <c r="F870" s="27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12.75" customHeight="1">
      <c r="A871" s="28"/>
      <c r="B871" s="27"/>
      <c r="C871" s="27"/>
      <c r="D871" s="27"/>
      <c r="E871" s="27"/>
      <c r="F871" s="27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12.75" customHeight="1">
      <c r="A872" s="28"/>
      <c r="B872" s="27"/>
      <c r="C872" s="27"/>
      <c r="D872" s="27"/>
      <c r="E872" s="27"/>
      <c r="F872" s="27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12.75" customHeight="1">
      <c r="A873" s="28"/>
      <c r="B873" s="27"/>
      <c r="C873" s="27"/>
      <c r="D873" s="27"/>
      <c r="E873" s="27"/>
      <c r="F873" s="27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12.75" customHeight="1">
      <c r="A874" s="28"/>
      <c r="B874" s="27"/>
      <c r="C874" s="27"/>
      <c r="D874" s="27"/>
      <c r="E874" s="27"/>
      <c r="F874" s="27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12.75" customHeight="1">
      <c r="A875" s="28"/>
      <c r="B875" s="27"/>
      <c r="C875" s="27"/>
      <c r="D875" s="27"/>
      <c r="E875" s="27"/>
      <c r="F875" s="27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12.75" customHeight="1">
      <c r="A876" s="28"/>
      <c r="B876" s="27"/>
      <c r="C876" s="27"/>
      <c r="D876" s="27"/>
      <c r="E876" s="27"/>
      <c r="F876" s="27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12.75" customHeight="1">
      <c r="A877" s="28"/>
      <c r="B877" s="27"/>
      <c r="C877" s="27"/>
      <c r="D877" s="27"/>
      <c r="E877" s="27"/>
      <c r="F877" s="27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12.75" customHeight="1">
      <c r="A878" s="28"/>
      <c r="B878" s="27"/>
      <c r="C878" s="27"/>
      <c r="D878" s="27"/>
      <c r="E878" s="27"/>
      <c r="F878" s="27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12.75" customHeight="1">
      <c r="A879" s="28"/>
      <c r="B879" s="27"/>
      <c r="C879" s="27"/>
      <c r="D879" s="27"/>
      <c r="E879" s="27"/>
      <c r="F879" s="27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12.75" customHeight="1">
      <c r="A880" s="28"/>
      <c r="B880" s="27"/>
      <c r="C880" s="27"/>
      <c r="D880" s="27"/>
      <c r="E880" s="27"/>
      <c r="F880" s="27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12.75" customHeight="1">
      <c r="A881" s="28"/>
      <c r="B881" s="27"/>
      <c r="C881" s="27"/>
      <c r="D881" s="27"/>
      <c r="E881" s="27"/>
      <c r="F881" s="27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12.75" customHeight="1">
      <c r="A882" s="28"/>
      <c r="B882" s="27"/>
      <c r="C882" s="27"/>
      <c r="D882" s="27"/>
      <c r="E882" s="27"/>
      <c r="F882" s="27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12.75" customHeight="1">
      <c r="A883" s="28"/>
      <c r="B883" s="27"/>
      <c r="C883" s="27"/>
      <c r="D883" s="27"/>
      <c r="E883" s="27"/>
      <c r="F883" s="27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12.75" customHeight="1">
      <c r="A884" s="28"/>
      <c r="B884" s="27"/>
      <c r="C884" s="27"/>
      <c r="D884" s="27"/>
      <c r="E884" s="27"/>
      <c r="F884" s="27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12.75" customHeight="1">
      <c r="A885" s="28"/>
      <c r="B885" s="27"/>
      <c r="C885" s="27"/>
      <c r="D885" s="27"/>
      <c r="E885" s="27"/>
      <c r="F885" s="27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12.75" customHeight="1">
      <c r="A886" s="28"/>
      <c r="B886" s="27"/>
      <c r="C886" s="27"/>
      <c r="D886" s="27"/>
      <c r="E886" s="27"/>
      <c r="F886" s="27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12.75" customHeight="1">
      <c r="A887" s="28"/>
      <c r="B887" s="27"/>
      <c r="C887" s="27"/>
      <c r="D887" s="27"/>
      <c r="E887" s="27"/>
      <c r="F887" s="27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12.75" customHeight="1">
      <c r="A888" s="28"/>
      <c r="B888" s="27"/>
      <c r="C888" s="27"/>
      <c r="D888" s="27"/>
      <c r="E888" s="27"/>
      <c r="F888" s="27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12.75" customHeight="1">
      <c r="A889" s="28"/>
      <c r="B889" s="27"/>
      <c r="C889" s="27"/>
      <c r="D889" s="27"/>
      <c r="E889" s="27"/>
      <c r="F889" s="27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12.75" customHeight="1">
      <c r="A890" s="28"/>
      <c r="B890" s="27"/>
      <c r="C890" s="27"/>
      <c r="D890" s="27"/>
      <c r="E890" s="27"/>
      <c r="F890" s="27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12.75" customHeight="1">
      <c r="A891" s="28"/>
      <c r="B891" s="27"/>
      <c r="C891" s="27"/>
      <c r="D891" s="27"/>
      <c r="E891" s="27"/>
      <c r="F891" s="27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12.75" customHeight="1">
      <c r="A892" s="28"/>
      <c r="B892" s="27"/>
      <c r="C892" s="27"/>
      <c r="D892" s="27"/>
      <c r="E892" s="27"/>
      <c r="F892" s="27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12.75" customHeight="1">
      <c r="A893" s="28"/>
      <c r="B893" s="27"/>
      <c r="C893" s="27"/>
      <c r="D893" s="27"/>
      <c r="E893" s="27"/>
      <c r="F893" s="27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12.75" customHeight="1">
      <c r="A894" s="28"/>
      <c r="B894" s="27"/>
      <c r="C894" s="27"/>
      <c r="D894" s="27"/>
      <c r="E894" s="27"/>
      <c r="F894" s="27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12.75" customHeight="1">
      <c r="A895" s="28"/>
      <c r="B895" s="27"/>
      <c r="C895" s="27"/>
      <c r="D895" s="27"/>
      <c r="E895" s="27"/>
      <c r="F895" s="27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12.75" customHeight="1">
      <c r="A896" s="28"/>
      <c r="B896" s="27"/>
      <c r="C896" s="27"/>
      <c r="D896" s="27"/>
      <c r="E896" s="27"/>
      <c r="F896" s="27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12.75" customHeight="1">
      <c r="A897" s="28"/>
      <c r="B897" s="27"/>
      <c r="C897" s="27"/>
      <c r="D897" s="27"/>
      <c r="E897" s="27"/>
      <c r="F897" s="27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12.75" customHeight="1">
      <c r="A898" s="28"/>
      <c r="B898" s="27"/>
      <c r="C898" s="27"/>
      <c r="D898" s="27"/>
      <c r="E898" s="27"/>
      <c r="F898" s="27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12.75" customHeight="1">
      <c r="A899" s="28"/>
      <c r="B899" s="27"/>
      <c r="C899" s="27"/>
      <c r="D899" s="27"/>
      <c r="E899" s="27"/>
      <c r="F899" s="27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12.75" customHeight="1">
      <c r="A900" s="28"/>
      <c r="B900" s="27"/>
      <c r="C900" s="27"/>
      <c r="D900" s="27"/>
      <c r="E900" s="27"/>
      <c r="F900" s="27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12.75" customHeight="1">
      <c r="A901" s="28"/>
      <c r="B901" s="27"/>
      <c r="C901" s="27"/>
      <c r="D901" s="27"/>
      <c r="E901" s="27"/>
      <c r="F901" s="27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12.75" customHeight="1">
      <c r="A902" s="28"/>
      <c r="B902" s="27"/>
      <c r="C902" s="27"/>
      <c r="D902" s="27"/>
      <c r="E902" s="27"/>
      <c r="F902" s="27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12.75" customHeight="1">
      <c r="A903" s="28"/>
      <c r="B903" s="27"/>
      <c r="C903" s="27"/>
      <c r="D903" s="27"/>
      <c r="E903" s="27"/>
      <c r="F903" s="27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12.75" customHeight="1">
      <c r="A904" s="28"/>
      <c r="B904" s="27"/>
      <c r="C904" s="27"/>
      <c r="D904" s="27"/>
      <c r="E904" s="27"/>
      <c r="F904" s="27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12.75" customHeight="1">
      <c r="A905" s="28"/>
      <c r="B905" s="27"/>
      <c r="C905" s="27"/>
      <c r="D905" s="27"/>
      <c r="E905" s="27"/>
      <c r="F905" s="27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12.75" customHeight="1">
      <c r="A906" s="28"/>
      <c r="B906" s="27"/>
      <c r="C906" s="27"/>
      <c r="D906" s="27"/>
      <c r="E906" s="27"/>
      <c r="F906" s="27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12.75" customHeight="1">
      <c r="A907" s="28"/>
      <c r="B907" s="27"/>
      <c r="C907" s="27"/>
      <c r="D907" s="27"/>
      <c r="E907" s="27"/>
      <c r="F907" s="27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12.75" customHeight="1">
      <c r="A908" s="28"/>
      <c r="B908" s="27"/>
      <c r="C908" s="27"/>
      <c r="D908" s="27"/>
      <c r="E908" s="27"/>
      <c r="F908" s="27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12.75" customHeight="1">
      <c r="A909" s="28"/>
      <c r="B909" s="27"/>
      <c r="C909" s="27"/>
      <c r="D909" s="27"/>
      <c r="E909" s="27"/>
      <c r="F909" s="27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12.75" customHeight="1">
      <c r="A910" s="28"/>
      <c r="B910" s="27"/>
      <c r="C910" s="27"/>
      <c r="D910" s="27"/>
      <c r="E910" s="27"/>
      <c r="F910" s="27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12.75" customHeight="1">
      <c r="A911" s="28"/>
      <c r="B911" s="27"/>
      <c r="C911" s="27"/>
      <c r="D911" s="27"/>
      <c r="E911" s="27"/>
      <c r="F911" s="27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12.75" customHeight="1">
      <c r="A912" s="28"/>
      <c r="B912" s="27"/>
      <c r="C912" s="27"/>
      <c r="D912" s="27"/>
      <c r="E912" s="27"/>
      <c r="F912" s="27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12.75" customHeight="1">
      <c r="A913" s="28"/>
      <c r="B913" s="27"/>
      <c r="C913" s="27"/>
      <c r="D913" s="27"/>
      <c r="E913" s="27"/>
      <c r="F913" s="27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12.75" customHeight="1">
      <c r="A914" s="28"/>
      <c r="B914" s="27"/>
      <c r="C914" s="27"/>
      <c r="D914" s="27"/>
      <c r="E914" s="27"/>
      <c r="F914" s="27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12.75" customHeight="1">
      <c r="A915" s="28"/>
      <c r="B915" s="27"/>
      <c r="C915" s="27"/>
      <c r="D915" s="27"/>
      <c r="E915" s="27"/>
      <c r="F915" s="27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12.75" customHeight="1">
      <c r="A916" s="28"/>
      <c r="B916" s="27"/>
      <c r="C916" s="27"/>
      <c r="D916" s="27"/>
      <c r="E916" s="27"/>
      <c r="F916" s="27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12.75" customHeight="1">
      <c r="A917" s="28"/>
      <c r="B917" s="27"/>
      <c r="C917" s="27"/>
      <c r="D917" s="27"/>
      <c r="E917" s="27"/>
      <c r="F917" s="27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12.75" customHeight="1">
      <c r="A918" s="28"/>
      <c r="B918" s="27"/>
      <c r="C918" s="27"/>
      <c r="D918" s="27"/>
      <c r="E918" s="27"/>
      <c r="F918" s="27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12.75" customHeight="1">
      <c r="A919" s="28"/>
      <c r="B919" s="27"/>
      <c r="C919" s="27"/>
      <c r="D919" s="27"/>
      <c r="E919" s="27"/>
      <c r="F919" s="27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12.75" customHeight="1">
      <c r="A920" s="28"/>
      <c r="B920" s="27"/>
      <c r="C920" s="27"/>
      <c r="D920" s="27"/>
      <c r="E920" s="27"/>
      <c r="F920" s="27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12.75" customHeight="1">
      <c r="A921" s="28"/>
      <c r="B921" s="27"/>
      <c r="C921" s="27"/>
      <c r="D921" s="27"/>
      <c r="E921" s="27"/>
      <c r="F921" s="27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12.75" customHeight="1">
      <c r="A922" s="28"/>
      <c r="B922" s="27"/>
      <c r="C922" s="27"/>
      <c r="D922" s="27"/>
      <c r="E922" s="27"/>
      <c r="F922" s="27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12.75" customHeight="1">
      <c r="A923" s="28"/>
      <c r="B923" s="27"/>
      <c r="C923" s="27"/>
      <c r="D923" s="27"/>
      <c r="E923" s="27"/>
      <c r="F923" s="27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12.75" customHeight="1">
      <c r="A924" s="28"/>
      <c r="B924" s="27"/>
      <c r="C924" s="27"/>
      <c r="D924" s="27"/>
      <c r="E924" s="27"/>
      <c r="F924" s="27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12.75" customHeight="1">
      <c r="A925" s="28"/>
      <c r="B925" s="27"/>
      <c r="C925" s="27"/>
      <c r="D925" s="27"/>
      <c r="E925" s="27"/>
      <c r="F925" s="27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12.75" customHeight="1">
      <c r="A926" s="28"/>
      <c r="B926" s="27"/>
      <c r="C926" s="27"/>
      <c r="D926" s="27"/>
      <c r="E926" s="27"/>
      <c r="F926" s="27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12.75" customHeight="1">
      <c r="A927" s="28"/>
      <c r="B927" s="27"/>
      <c r="C927" s="27"/>
      <c r="D927" s="27"/>
      <c r="E927" s="27"/>
      <c r="F927" s="27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12.75" customHeight="1">
      <c r="A928" s="28"/>
      <c r="B928" s="27"/>
      <c r="C928" s="27"/>
      <c r="D928" s="27"/>
      <c r="E928" s="27"/>
      <c r="F928" s="27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12.75" customHeight="1">
      <c r="A929" s="28"/>
      <c r="B929" s="27"/>
      <c r="C929" s="27"/>
      <c r="D929" s="27"/>
      <c r="E929" s="27"/>
      <c r="F929" s="27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12.75" customHeight="1">
      <c r="A930" s="28"/>
      <c r="B930" s="27"/>
      <c r="C930" s="27"/>
      <c r="D930" s="27"/>
      <c r="E930" s="27"/>
      <c r="F930" s="27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12.75" customHeight="1">
      <c r="A931" s="28"/>
      <c r="B931" s="27"/>
      <c r="C931" s="27"/>
      <c r="D931" s="27"/>
      <c r="E931" s="27"/>
      <c r="F931" s="27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12.75" customHeight="1">
      <c r="A932" s="28"/>
      <c r="B932" s="27"/>
      <c r="C932" s="27"/>
      <c r="D932" s="27"/>
      <c r="E932" s="27"/>
      <c r="F932" s="27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12.75" customHeight="1">
      <c r="A933" s="28"/>
      <c r="B933" s="27"/>
      <c r="C933" s="27"/>
      <c r="D933" s="27"/>
      <c r="E933" s="27"/>
      <c r="F933" s="27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12.75" customHeight="1">
      <c r="A934" s="28"/>
      <c r="B934" s="27"/>
      <c r="C934" s="27"/>
      <c r="D934" s="27"/>
      <c r="E934" s="27"/>
      <c r="F934" s="27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12.75" customHeight="1">
      <c r="A935" s="28"/>
      <c r="B935" s="27"/>
      <c r="C935" s="27"/>
      <c r="D935" s="27"/>
      <c r="E935" s="27"/>
      <c r="F935" s="27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12.75" customHeight="1">
      <c r="A936" s="28"/>
      <c r="B936" s="27"/>
      <c r="C936" s="27"/>
      <c r="D936" s="27"/>
      <c r="E936" s="27"/>
      <c r="F936" s="27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12.75" customHeight="1">
      <c r="A937" s="28"/>
      <c r="B937" s="27"/>
      <c r="C937" s="27"/>
      <c r="D937" s="27"/>
      <c r="E937" s="27"/>
      <c r="F937" s="27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12.75" customHeight="1">
      <c r="A938" s="28"/>
      <c r="B938" s="27"/>
      <c r="C938" s="27"/>
      <c r="D938" s="27"/>
      <c r="E938" s="27"/>
      <c r="F938" s="27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12.75" customHeight="1">
      <c r="A939" s="28"/>
      <c r="B939" s="27"/>
      <c r="C939" s="27"/>
      <c r="D939" s="27"/>
      <c r="E939" s="27"/>
      <c r="F939" s="27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12.75" customHeight="1">
      <c r="A940" s="28"/>
      <c r="B940" s="27"/>
      <c r="C940" s="27"/>
      <c r="D940" s="27"/>
      <c r="E940" s="27"/>
      <c r="F940" s="27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12.75" customHeight="1">
      <c r="A941" s="28"/>
      <c r="B941" s="27"/>
      <c r="C941" s="27"/>
      <c r="D941" s="27"/>
      <c r="E941" s="27"/>
      <c r="F941" s="27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12.75" customHeight="1">
      <c r="A942" s="28"/>
      <c r="B942" s="27"/>
      <c r="C942" s="27"/>
      <c r="D942" s="27"/>
      <c r="E942" s="27"/>
      <c r="F942" s="27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12.75" customHeight="1">
      <c r="A943" s="28"/>
      <c r="B943" s="27"/>
      <c r="C943" s="27"/>
      <c r="D943" s="27"/>
      <c r="E943" s="27"/>
      <c r="F943" s="27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12.75" customHeight="1">
      <c r="A944" s="28"/>
      <c r="B944" s="27"/>
      <c r="C944" s="27"/>
      <c r="D944" s="27"/>
      <c r="E944" s="27"/>
      <c r="F944" s="27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12.75" customHeight="1">
      <c r="A945" s="28"/>
      <c r="B945" s="27"/>
      <c r="C945" s="27"/>
      <c r="D945" s="27"/>
      <c r="E945" s="27"/>
      <c r="F945" s="27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12.75" customHeight="1">
      <c r="A946" s="28"/>
      <c r="B946" s="27"/>
      <c r="C946" s="27"/>
      <c r="D946" s="27"/>
      <c r="E946" s="27"/>
      <c r="F946" s="27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12.75" customHeight="1">
      <c r="A947" s="28"/>
      <c r="B947" s="27"/>
      <c r="C947" s="27"/>
      <c r="D947" s="27"/>
      <c r="E947" s="27"/>
      <c r="F947" s="27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12.75" customHeight="1">
      <c r="A948" s="28"/>
      <c r="B948" s="27"/>
      <c r="C948" s="27"/>
      <c r="D948" s="27"/>
      <c r="E948" s="27"/>
      <c r="F948" s="27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12.75" customHeight="1">
      <c r="A949" s="28"/>
      <c r="B949" s="27"/>
      <c r="C949" s="27"/>
      <c r="D949" s="27"/>
      <c r="E949" s="27"/>
      <c r="F949" s="27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12.75" customHeight="1">
      <c r="A950" s="28"/>
      <c r="B950" s="27"/>
      <c r="C950" s="27"/>
      <c r="D950" s="27"/>
      <c r="E950" s="27"/>
      <c r="F950" s="27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12.75" customHeight="1">
      <c r="A951" s="28"/>
      <c r="B951" s="27"/>
      <c r="C951" s="27"/>
      <c r="D951" s="27"/>
      <c r="E951" s="27"/>
      <c r="F951" s="27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12.75" customHeight="1">
      <c r="A952" s="28"/>
      <c r="B952" s="27"/>
      <c r="C952" s="27"/>
      <c r="D952" s="27"/>
      <c r="E952" s="27"/>
      <c r="F952" s="27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12.75" customHeight="1">
      <c r="A953" s="28"/>
      <c r="B953" s="27"/>
      <c r="C953" s="27"/>
      <c r="D953" s="27"/>
      <c r="E953" s="27"/>
      <c r="F953" s="27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12.75" customHeight="1">
      <c r="A954" s="28"/>
      <c r="B954" s="27"/>
      <c r="C954" s="27"/>
      <c r="D954" s="27"/>
      <c r="E954" s="27"/>
      <c r="F954" s="27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12.75" customHeight="1">
      <c r="A955" s="28"/>
      <c r="B955" s="27"/>
      <c r="C955" s="27"/>
      <c r="D955" s="27"/>
      <c r="E955" s="27"/>
      <c r="F955" s="27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12.75" customHeight="1">
      <c r="A956" s="28"/>
      <c r="B956" s="27"/>
      <c r="C956" s="27"/>
      <c r="D956" s="27"/>
      <c r="E956" s="27"/>
      <c r="F956" s="27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12.75" customHeight="1">
      <c r="A957" s="28"/>
      <c r="B957" s="27"/>
      <c r="C957" s="27"/>
      <c r="D957" s="27"/>
      <c r="E957" s="27"/>
      <c r="F957" s="27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12.75" customHeight="1">
      <c r="A958" s="28"/>
      <c r="B958" s="27"/>
      <c r="C958" s="27"/>
      <c r="D958" s="27"/>
      <c r="E958" s="27"/>
      <c r="F958" s="27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12.75" customHeight="1">
      <c r="A959" s="28"/>
      <c r="B959" s="27"/>
      <c r="C959" s="27"/>
      <c r="D959" s="27"/>
      <c r="E959" s="27"/>
      <c r="F959" s="27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12.75" customHeight="1">
      <c r="A960" s="28"/>
      <c r="B960" s="27"/>
      <c r="C960" s="27"/>
      <c r="D960" s="27"/>
      <c r="E960" s="27"/>
      <c r="F960" s="27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12.75" customHeight="1">
      <c r="A961" s="28"/>
      <c r="B961" s="27"/>
      <c r="C961" s="27"/>
      <c r="D961" s="27"/>
      <c r="E961" s="27"/>
      <c r="F961" s="27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12.75" customHeight="1">
      <c r="A962" s="28"/>
      <c r="B962" s="27"/>
      <c r="C962" s="27"/>
      <c r="D962" s="27"/>
      <c r="E962" s="27"/>
      <c r="F962" s="27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12.75" customHeight="1">
      <c r="A963" s="28"/>
      <c r="B963" s="27"/>
      <c r="C963" s="27"/>
      <c r="D963" s="27"/>
      <c r="E963" s="27"/>
      <c r="F963" s="27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12.75" customHeight="1">
      <c r="A964" s="28"/>
      <c r="B964" s="27"/>
      <c r="C964" s="27"/>
      <c r="D964" s="27"/>
      <c r="E964" s="27"/>
      <c r="F964" s="27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12.75" customHeight="1">
      <c r="A965" s="28"/>
      <c r="B965" s="27"/>
      <c r="C965" s="27"/>
      <c r="D965" s="27"/>
      <c r="E965" s="27"/>
      <c r="F965" s="27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12.75" customHeight="1">
      <c r="A966" s="28"/>
      <c r="B966" s="27"/>
      <c r="C966" s="27"/>
      <c r="D966" s="27"/>
      <c r="E966" s="27"/>
      <c r="F966" s="27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12.75" customHeight="1">
      <c r="A967" s="28"/>
      <c r="B967" s="27"/>
      <c r="C967" s="27"/>
      <c r="D967" s="27"/>
      <c r="E967" s="27"/>
      <c r="F967" s="27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12.75" customHeight="1">
      <c r="A968" s="28"/>
      <c r="B968" s="27"/>
      <c r="C968" s="27"/>
      <c r="D968" s="27"/>
      <c r="E968" s="27"/>
      <c r="F968" s="27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12.75" customHeight="1">
      <c r="A969" s="28"/>
      <c r="B969" s="27"/>
      <c r="C969" s="27"/>
      <c r="D969" s="27"/>
      <c r="E969" s="27"/>
      <c r="F969" s="27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12.75" customHeight="1">
      <c r="A970" s="28"/>
      <c r="B970" s="27"/>
      <c r="C970" s="27"/>
      <c r="D970" s="27"/>
      <c r="E970" s="27"/>
      <c r="F970" s="27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12.75" customHeight="1">
      <c r="A971" s="28"/>
      <c r="B971" s="27"/>
      <c r="C971" s="27"/>
      <c r="D971" s="27"/>
      <c r="E971" s="27"/>
      <c r="F971" s="27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12.75" customHeight="1">
      <c r="A972" s="28"/>
      <c r="B972" s="27"/>
      <c r="C972" s="27"/>
      <c r="D972" s="27"/>
      <c r="E972" s="27"/>
      <c r="F972" s="27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12.75" customHeight="1">
      <c r="A973" s="28"/>
      <c r="B973" s="27"/>
      <c r="C973" s="27"/>
      <c r="D973" s="27"/>
      <c r="E973" s="27"/>
      <c r="F973" s="27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12.75" customHeight="1">
      <c r="A974" s="28"/>
      <c r="B974" s="27"/>
      <c r="C974" s="27"/>
      <c r="D974" s="27"/>
      <c r="E974" s="27"/>
      <c r="F974" s="27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12.75" customHeight="1">
      <c r="A975" s="28"/>
      <c r="B975" s="27"/>
      <c r="C975" s="27"/>
      <c r="D975" s="27"/>
      <c r="E975" s="27"/>
      <c r="F975" s="27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12.75" customHeight="1">
      <c r="A976" s="28"/>
      <c r="B976" s="27"/>
      <c r="C976" s="27"/>
      <c r="D976" s="27"/>
      <c r="E976" s="27"/>
      <c r="F976" s="27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12.75" customHeight="1">
      <c r="A977" s="28"/>
      <c r="B977" s="27"/>
      <c r="C977" s="27"/>
      <c r="D977" s="27"/>
      <c r="E977" s="27"/>
      <c r="F977" s="27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12.75" customHeight="1">
      <c r="A978" s="28"/>
      <c r="B978" s="27"/>
      <c r="C978" s="27"/>
      <c r="D978" s="27"/>
      <c r="E978" s="27"/>
      <c r="F978" s="27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12.75" customHeight="1">
      <c r="A979" s="28"/>
      <c r="B979" s="27"/>
      <c r="C979" s="27"/>
      <c r="D979" s="27"/>
      <c r="E979" s="27"/>
      <c r="F979" s="27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12.75" customHeight="1">
      <c r="A980" s="28"/>
      <c r="B980" s="27"/>
      <c r="C980" s="27"/>
      <c r="D980" s="27"/>
      <c r="E980" s="27"/>
      <c r="F980" s="27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12.75" customHeight="1">
      <c r="A981" s="28"/>
      <c r="B981" s="27"/>
      <c r="C981" s="27"/>
      <c r="D981" s="27"/>
      <c r="E981" s="27"/>
      <c r="F981" s="27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12.75" customHeight="1">
      <c r="A982" s="28"/>
      <c r="B982" s="27"/>
      <c r="C982" s="27"/>
      <c r="D982" s="27"/>
      <c r="E982" s="27"/>
      <c r="F982" s="27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12.75" customHeight="1">
      <c r="A983" s="28"/>
      <c r="B983" s="27"/>
      <c r="C983" s="27"/>
      <c r="D983" s="27"/>
      <c r="E983" s="27"/>
      <c r="F983" s="27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12.75" customHeight="1">
      <c r="A984" s="28"/>
      <c r="B984" s="27"/>
      <c r="C984" s="27"/>
      <c r="D984" s="27"/>
      <c r="E984" s="27"/>
      <c r="F984" s="27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12.75" customHeight="1">
      <c r="A985" s="28"/>
      <c r="B985" s="27"/>
      <c r="C985" s="27"/>
      <c r="D985" s="27"/>
      <c r="E985" s="27"/>
      <c r="F985" s="27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12.75" customHeight="1">
      <c r="A986" s="28"/>
      <c r="B986" s="27"/>
      <c r="C986" s="27"/>
      <c r="D986" s="27"/>
      <c r="E986" s="27"/>
      <c r="F986" s="27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12.75" customHeight="1">
      <c r="A987" s="28"/>
      <c r="B987" s="27"/>
      <c r="C987" s="27"/>
      <c r="D987" s="27"/>
      <c r="E987" s="27"/>
      <c r="F987" s="27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12.75" customHeight="1">
      <c r="A988" s="28"/>
      <c r="B988" s="27"/>
      <c r="C988" s="27"/>
      <c r="D988" s="27"/>
      <c r="E988" s="27"/>
      <c r="F988" s="27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12.75" customHeight="1">
      <c r="A989" s="28"/>
      <c r="B989" s="27"/>
      <c r="C989" s="27"/>
      <c r="D989" s="27"/>
      <c r="E989" s="27"/>
      <c r="F989" s="27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12.75" customHeight="1">
      <c r="A990" s="28"/>
      <c r="B990" s="27"/>
      <c r="C990" s="27"/>
      <c r="D990" s="27"/>
      <c r="E990" s="27"/>
      <c r="F990" s="27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12.75" customHeight="1">
      <c r="A991" s="28"/>
      <c r="B991" s="27"/>
      <c r="C991" s="27"/>
      <c r="D991" s="27"/>
      <c r="E991" s="27"/>
      <c r="F991" s="27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12.75" customHeight="1">
      <c r="A992" s="28"/>
      <c r="B992" s="27"/>
      <c r="C992" s="27"/>
      <c r="D992" s="27"/>
      <c r="E992" s="27"/>
      <c r="F992" s="27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12.75" customHeight="1">
      <c r="A993" s="28"/>
      <c r="B993" s="27"/>
      <c r="C993" s="27"/>
      <c r="D993" s="27"/>
      <c r="E993" s="27"/>
      <c r="F993" s="27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12.75" customHeight="1">
      <c r="A994" s="28"/>
      <c r="B994" s="27"/>
      <c r="C994" s="27"/>
      <c r="D994" s="27"/>
      <c r="E994" s="27"/>
      <c r="F994" s="27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12.75" customHeight="1">
      <c r="A995" s="28"/>
      <c r="B995" s="27"/>
      <c r="C995" s="27"/>
      <c r="D995" s="27"/>
      <c r="E995" s="27"/>
      <c r="F995" s="27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12.75" customHeight="1">
      <c r="A996" s="28"/>
      <c r="B996" s="27"/>
      <c r="C996" s="27"/>
      <c r="D996" s="27"/>
      <c r="E996" s="27"/>
      <c r="F996" s="27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12.75" customHeight="1">
      <c r="A997" s="28"/>
      <c r="B997" s="27"/>
      <c r="C997" s="27"/>
      <c r="D997" s="27"/>
      <c r="E997" s="27"/>
      <c r="F997" s="27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12.75" customHeight="1">
      <c r="A998" s="28"/>
      <c r="B998" s="27"/>
      <c r="C998" s="27"/>
      <c r="D998" s="27"/>
      <c r="E998" s="27"/>
      <c r="F998" s="27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12.75" customHeight="1">
      <c r="A999" s="28"/>
      <c r="B999" s="27"/>
      <c r="C999" s="27"/>
      <c r="D999" s="27"/>
      <c r="E999" s="27"/>
      <c r="F999" s="27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12.75" customHeight="1">
      <c r="A1000" s="28"/>
      <c r="B1000" s="27"/>
      <c r="C1000" s="27"/>
      <c r="D1000" s="27"/>
      <c r="E1000" s="27"/>
      <c r="F1000" s="27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</row>
  </sheetData>
  <mergeCells count="1">
    <mergeCell ref="A24:J24"/>
  </mergeCells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baseColWidth="10" defaultColWidth="14.453125" defaultRowHeight="15" customHeight="1"/>
  <cols>
    <col min="1" max="1" width="30.7265625" customWidth="1"/>
    <col min="2" max="5" width="15.7265625" customWidth="1"/>
    <col min="6" max="6" width="30.7265625" customWidth="1"/>
    <col min="7" max="10" width="15.7265625" customWidth="1"/>
    <col min="11" max="26" width="33.08984375" customWidth="1"/>
  </cols>
  <sheetData>
    <row r="1" spans="1:26" ht="12.75" customHeight="1">
      <c r="A1" s="26" t="s">
        <v>44</v>
      </c>
      <c r="B1" s="27"/>
      <c r="C1" s="27"/>
      <c r="D1" s="27"/>
      <c r="E1" s="27"/>
      <c r="F1" s="27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2.75" customHeight="1">
      <c r="A2" s="26"/>
      <c r="B2" s="27"/>
      <c r="C2" s="27"/>
      <c r="D2" s="27"/>
      <c r="E2" s="27"/>
      <c r="F2" s="27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12.75" customHeight="1">
      <c r="A3" s="29" t="s">
        <v>405</v>
      </c>
      <c r="B3" s="27"/>
      <c r="C3" s="27"/>
      <c r="D3" s="27"/>
      <c r="E3" s="27"/>
      <c r="F3" s="29" t="s">
        <v>406</v>
      </c>
      <c r="G3" s="27"/>
      <c r="H3" s="27"/>
      <c r="I3" s="27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2.75" customHeight="1">
      <c r="A4" s="29" t="s">
        <v>407</v>
      </c>
      <c r="B4" s="27"/>
      <c r="C4" s="27"/>
      <c r="D4" s="27"/>
      <c r="E4" s="27"/>
      <c r="F4" s="29" t="s">
        <v>408</v>
      </c>
      <c r="G4" s="27"/>
      <c r="H4" s="27"/>
      <c r="I4" s="27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12.75" customHeight="1">
      <c r="A5" s="30" t="s">
        <v>247</v>
      </c>
      <c r="B5" s="30" t="s">
        <v>248</v>
      </c>
      <c r="C5" s="30" t="s">
        <v>409</v>
      </c>
      <c r="D5" s="30" t="s">
        <v>250</v>
      </c>
      <c r="E5" s="27"/>
      <c r="F5" s="30" t="s">
        <v>247</v>
      </c>
      <c r="G5" s="30" t="s">
        <v>248</v>
      </c>
      <c r="H5" s="30" t="s">
        <v>410</v>
      </c>
      <c r="I5" s="30" t="s">
        <v>250</v>
      </c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12.75" customHeight="1">
      <c r="A6" s="31">
        <v>2018</v>
      </c>
      <c r="B6" s="32">
        <v>4005604</v>
      </c>
      <c r="C6" s="32">
        <v>1885351</v>
      </c>
      <c r="D6" s="40">
        <f t="shared" ref="D6:D10" si="0">+B6+C6</f>
        <v>5890955</v>
      </c>
      <c r="E6" s="46"/>
      <c r="F6" s="31">
        <v>2018</v>
      </c>
      <c r="G6" s="32">
        <v>46456319</v>
      </c>
      <c r="H6" s="32">
        <v>14295948</v>
      </c>
      <c r="I6" s="40">
        <f t="shared" ref="I6:I10" si="1">+G6+H6</f>
        <v>60752267</v>
      </c>
      <c r="J6" s="46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2.75" customHeight="1">
      <c r="A7" s="31">
        <v>2019</v>
      </c>
      <c r="B7" s="34">
        <v>4311164</v>
      </c>
      <c r="C7" s="34">
        <v>2016708</v>
      </c>
      <c r="D7" s="41">
        <f t="shared" si="0"/>
        <v>6327872</v>
      </c>
      <c r="E7" s="46"/>
      <c r="F7" s="31">
        <v>2019</v>
      </c>
      <c r="G7" s="34">
        <v>56365698</v>
      </c>
      <c r="H7" s="34">
        <v>15178225</v>
      </c>
      <c r="I7" s="41">
        <f t="shared" si="1"/>
        <v>71543923</v>
      </c>
      <c r="J7" s="46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12.75" customHeight="1">
      <c r="A8" s="31">
        <v>2020</v>
      </c>
      <c r="B8" s="34">
        <v>4310302</v>
      </c>
      <c r="C8" s="34">
        <v>1280192</v>
      </c>
      <c r="D8" s="41">
        <f t="shared" si="0"/>
        <v>5590494</v>
      </c>
      <c r="E8" s="46"/>
      <c r="F8" s="31">
        <v>2020</v>
      </c>
      <c r="G8" s="34">
        <v>59147614</v>
      </c>
      <c r="H8" s="34">
        <v>15190645</v>
      </c>
      <c r="I8" s="41">
        <f t="shared" si="1"/>
        <v>74338259</v>
      </c>
      <c r="J8" s="46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12.75" customHeight="1">
      <c r="A9" s="31">
        <v>2021</v>
      </c>
      <c r="B9" s="34">
        <v>6368309</v>
      </c>
      <c r="C9" s="34">
        <v>1620894</v>
      </c>
      <c r="D9" s="41">
        <f t="shared" si="0"/>
        <v>7989203</v>
      </c>
      <c r="E9" s="46"/>
      <c r="F9" s="31">
        <v>2021</v>
      </c>
      <c r="G9" s="34">
        <v>86879035</v>
      </c>
      <c r="H9" s="34">
        <v>18148443</v>
      </c>
      <c r="I9" s="41">
        <f t="shared" si="1"/>
        <v>105027478</v>
      </c>
      <c r="J9" s="46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12.75" customHeight="1">
      <c r="A10" s="35">
        <v>2022</v>
      </c>
      <c r="B10" s="36">
        <v>7049916</v>
      </c>
      <c r="C10" s="36">
        <v>1896809</v>
      </c>
      <c r="D10" s="70">
        <f t="shared" si="0"/>
        <v>8946725</v>
      </c>
      <c r="E10" s="46"/>
      <c r="F10" s="35">
        <v>2022</v>
      </c>
      <c r="G10" s="36">
        <v>88789889</v>
      </c>
      <c r="H10" s="36">
        <v>16924161</v>
      </c>
      <c r="I10" s="70">
        <f t="shared" si="1"/>
        <v>105714050</v>
      </c>
      <c r="J10" s="46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12.75" customHeight="1">
      <c r="A11" s="28" t="s">
        <v>411</v>
      </c>
      <c r="B11" s="46"/>
      <c r="C11" s="46"/>
      <c r="D11" s="74"/>
      <c r="E11" s="63"/>
      <c r="F11" s="28" t="s">
        <v>412</v>
      </c>
      <c r="G11" s="57"/>
      <c r="H11" s="57"/>
      <c r="I11" s="75"/>
      <c r="J11" s="76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12.75" customHeight="1">
      <c r="A12" s="28"/>
      <c r="B12" s="27"/>
      <c r="C12" s="27"/>
      <c r="D12" s="27"/>
      <c r="E12" s="63"/>
      <c r="F12" s="28"/>
      <c r="G12" s="28"/>
      <c r="H12" s="28"/>
      <c r="I12" s="28"/>
      <c r="J12" s="76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12.75" customHeight="1">
      <c r="A13" s="29" t="s">
        <v>413</v>
      </c>
      <c r="B13" s="27"/>
      <c r="C13" s="27"/>
      <c r="D13" s="27"/>
      <c r="E13" s="27"/>
      <c r="F13" s="29" t="s">
        <v>414</v>
      </c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12.75" customHeight="1">
      <c r="A14" s="29" t="s">
        <v>415</v>
      </c>
      <c r="B14" s="27"/>
      <c r="C14" s="27"/>
      <c r="D14" s="27"/>
      <c r="E14" s="27"/>
      <c r="F14" s="29" t="s">
        <v>416</v>
      </c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12.75" customHeight="1">
      <c r="A15" s="30" t="s">
        <v>253</v>
      </c>
      <c r="B15" s="30" t="s">
        <v>248</v>
      </c>
      <c r="C15" s="30" t="s">
        <v>417</v>
      </c>
      <c r="D15" s="30" t="s">
        <v>250</v>
      </c>
      <c r="E15" s="27"/>
      <c r="F15" s="30" t="s">
        <v>253</v>
      </c>
      <c r="G15" s="30" t="s">
        <v>248</v>
      </c>
      <c r="H15" s="30" t="s">
        <v>418</v>
      </c>
      <c r="I15" s="30" t="s">
        <v>250</v>
      </c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12.75" customHeight="1">
      <c r="A16" s="39" t="s">
        <v>254</v>
      </c>
      <c r="B16" s="32">
        <v>2893906</v>
      </c>
      <c r="C16" s="32">
        <v>906507</v>
      </c>
      <c r="D16" s="40">
        <f t="shared" ref="D16:D18" si="2">+B16+C16</f>
        <v>3800413</v>
      </c>
      <c r="E16" s="46"/>
      <c r="F16" s="39" t="s">
        <v>254</v>
      </c>
      <c r="G16" s="32">
        <v>38249241</v>
      </c>
      <c r="H16" s="32">
        <v>8502418</v>
      </c>
      <c r="I16" s="40">
        <f t="shared" ref="I16:I18" si="3">+G16+H16</f>
        <v>46751659</v>
      </c>
      <c r="J16" s="46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2.75" customHeight="1">
      <c r="A17" s="31" t="s">
        <v>255</v>
      </c>
      <c r="B17" s="34">
        <v>4156010</v>
      </c>
      <c r="C17" s="34">
        <v>990299</v>
      </c>
      <c r="D17" s="41">
        <f t="shared" si="2"/>
        <v>5146309</v>
      </c>
      <c r="E17" s="46"/>
      <c r="F17" s="31" t="s">
        <v>255</v>
      </c>
      <c r="G17" s="34">
        <v>50540648</v>
      </c>
      <c r="H17" s="34">
        <v>8421736</v>
      </c>
      <c r="I17" s="41">
        <f t="shared" si="3"/>
        <v>58962384</v>
      </c>
      <c r="J17" s="46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2.75" customHeight="1">
      <c r="A18" s="31" t="s">
        <v>257</v>
      </c>
      <c r="B18" s="34"/>
      <c r="C18" s="34">
        <v>3</v>
      </c>
      <c r="D18" s="41">
        <f t="shared" si="2"/>
        <v>3</v>
      </c>
      <c r="E18" s="46"/>
      <c r="F18" s="31" t="s">
        <v>257</v>
      </c>
      <c r="G18" s="34"/>
      <c r="H18" s="34">
        <v>7</v>
      </c>
      <c r="I18" s="41">
        <f t="shared" si="3"/>
        <v>7</v>
      </c>
      <c r="J18" s="46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2.75" customHeight="1">
      <c r="A19" s="42" t="s">
        <v>258</v>
      </c>
      <c r="B19" s="43">
        <f t="shared" ref="B19:D19" si="4">SUM(B16:B18)</f>
        <v>7049916</v>
      </c>
      <c r="C19" s="43">
        <f t="shared" si="4"/>
        <v>1896809</v>
      </c>
      <c r="D19" s="43">
        <f t="shared" si="4"/>
        <v>8946725</v>
      </c>
      <c r="E19" s="46"/>
      <c r="F19" s="42" t="s">
        <v>258</v>
      </c>
      <c r="G19" s="43">
        <f t="shared" ref="G19:I19" si="5">SUM(G16:G18)</f>
        <v>88789889</v>
      </c>
      <c r="H19" s="43">
        <f t="shared" si="5"/>
        <v>16924161</v>
      </c>
      <c r="I19" s="43">
        <f t="shared" si="5"/>
        <v>105714050</v>
      </c>
      <c r="J19" s="46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2.75" customHeight="1">
      <c r="A20" s="28" t="s">
        <v>411</v>
      </c>
      <c r="B20" s="46"/>
      <c r="C20" s="46"/>
      <c r="D20" s="46"/>
      <c r="E20" s="27"/>
      <c r="F20" s="28" t="s">
        <v>412</v>
      </c>
      <c r="G20" s="57"/>
      <c r="H20" s="57"/>
      <c r="I20" s="5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2.75" customHeight="1">
      <c r="A21" s="28"/>
      <c r="B21" s="27"/>
      <c r="C21" s="27"/>
      <c r="D21" s="27"/>
      <c r="E21" s="27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12.75" customHeight="1">
      <c r="A22" s="29" t="s">
        <v>419</v>
      </c>
      <c r="B22" s="27"/>
      <c r="C22" s="27"/>
      <c r="D22" s="27"/>
      <c r="E22" s="27"/>
      <c r="F22" s="29" t="s">
        <v>420</v>
      </c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12.75" customHeight="1">
      <c r="A23" s="29" t="s">
        <v>421</v>
      </c>
      <c r="B23" s="27"/>
      <c r="C23" s="27"/>
      <c r="D23" s="27"/>
      <c r="E23" s="27"/>
      <c r="F23" s="29" t="s">
        <v>422</v>
      </c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2.75" customHeight="1">
      <c r="A24" s="30" t="s">
        <v>261</v>
      </c>
      <c r="B24" s="30" t="s">
        <v>248</v>
      </c>
      <c r="C24" s="30" t="s">
        <v>423</v>
      </c>
      <c r="D24" s="30" t="s">
        <v>250</v>
      </c>
      <c r="E24" s="27"/>
      <c r="F24" s="30" t="s">
        <v>261</v>
      </c>
      <c r="G24" s="30" t="s">
        <v>248</v>
      </c>
      <c r="H24" s="30" t="s">
        <v>424</v>
      </c>
      <c r="I24" s="30" t="s">
        <v>250</v>
      </c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2.75" customHeight="1">
      <c r="A25" s="39" t="s">
        <v>262</v>
      </c>
      <c r="B25" s="32">
        <v>62586</v>
      </c>
      <c r="C25" s="32">
        <v>572</v>
      </c>
      <c r="D25" s="32">
        <f t="shared" ref="D25:D32" si="6">+B25+C25</f>
        <v>63158</v>
      </c>
      <c r="E25" s="46"/>
      <c r="F25" s="39" t="s">
        <v>262</v>
      </c>
      <c r="G25" s="32">
        <v>400839</v>
      </c>
      <c r="H25" s="32">
        <v>4167</v>
      </c>
      <c r="I25" s="32">
        <f t="shared" ref="I25:I32" si="7">+G25+H25</f>
        <v>405006</v>
      </c>
      <c r="J25" s="46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2.75" customHeight="1">
      <c r="A26" s="31" t="s">
        <v>263</v>
      </c>
      <c r="B26" s="34">
        <v>544965</v>
      </c>
      <c r="C26" s="34">
        <v>27248</v>
      </c>
      <c r="D26" s="34">
        <f t="shared" si="6"/>
        <v>572213</v>
      </c>
      <c r="E26" s="46"/>
      <c r="F26" s="31" t="s">
        <v>263</v>
      </c>
      <c r="G26" s="34">
        <v>4997153</v>
      </c>
      <c r="H26" s="34">
        <v>203621</v>
      </c>
      <c r="I26" s="34">
        <f t="shared" si="7"/>
        <v>5200774</v>
      </c>
      <c r="J26" s="46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2.75" customHeight="1">
      <c r="A27" s="31" t="s">
        <v>264</v>
      </c>
      <c r="B27" s="34">
        <v>2168515</v>
      </c>
      <c r="C27" s="34">
        <v>594413</v>
      </c>
      <c r="D27" s="34">
        <f t="shared" si="6"/>
        <v>2762928</v>
      </c>
      <c r="E27" s="46"/>
      <c r="F27" s="31" t="s">
        <v>264</v>
      </c>
      <c r="G27" s="34">
        <v>24247972</v>
      </c>
      <c r="H27" s="34">
        <v>4616871</v>
      </c>
      <c r="I27" s="34">
        <f t="shared" si="7"/>
        <v>28864843</v>
      </c>
      <c r="J27" s="46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2.75" customHeight="1">
      <c r="A28" s="31" t="s">
        <v>265</v>
      </c>
      <c r="B28" s="34">
        <v>1687156</v>
      </c>
      <c r="C28" s="34">
        <v>612295</v>
      </c>
      <c r="D28" s="34">
        <f t="shared" si="6"/>
        <v>2299451</v>
      </c>
      <c r="E28" s="46"/>
      <c r="F28" s="31" t="s">
        <v>265</v>
      </c>
      <c r="G28" s="34">
        <v>20648139</v>
      </c>
      <c r="H28" s="34">
        <v>5210499</v>
      </c>
      <c r="I28" s="34">
        <f t="shared" si="7"/>
        <v>25858638</v>
      </c>
      <c r="J28" s="46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12.75" customHeight="1">
      <c r="A29" s="31" t="s">
        <v>266</v>
      </c>
      <c r="B29" s="34">
        <v>1307772</v>
      </c>
      <c r="C29" s="34">
        <v>365782</v>
      </c>
      <c r="D29" s="34">
        <f t="shared" si="6"/>
        <v>1673554</v>
      </c>
      <c r="E29" s="46"/>
      <c r="F29" s="31" t="s">
        <v>266</v>
      </c>
      <c r="G29" s="34">
        <v>17525155</v>
      </c>
      <c r="H29" s="34">
        <v>3503580</v>
      </c>
      <c r="I29" s="34">
        <f t="shared" si="7"/>
        <v>21028735</v>
      </c>
      <c r="J29" s="46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12.75" customHeight="1">
      <c r="A30" s="31" t="s">
        <v>267</v>
      </c>
      <c r="B30" s="34">
        <v>1002386</v>
      </c>
      <c r="C30" s="34">
        <v>243153</v>
      </c>
      <c r="D30" s="34">
        <f t="shared" si="6"/>
        <v>1245539</v>
      </c>
      <c r="E30" s="46"/>
      <c r="F30" s="31" t="s">
        <v>267</v>
      </c>
      <c r="G30" s="34">
        <v>15823515</v>
      </c>
      <c r="H30" s="34">
        <v>2696659</v>
      </c>
      <c r="I30" s="34">
        <f t="shared" si="7"/>
        <v>18520174</v>
      </c>
      <c r="J30" s="46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12.75" customHeight="1">
      <c r="A31" s="31" t="s">
        <v>268</v>
      </c>
      <c r="B31" s="34">
        <v>276536</v>
      </c>
      <c r="C31" s="34">
        <v>53344</v>
      </c>
      <c r="D31" s="34">
        <f t="shared" si="6"/>
        <v>329880</v>
      </c>
      <c r="E31" s="46"/>
      <c r="F31" s="31" t="s">
        <v>268</v>
      </c>
      <c r="G31" s="34">
        <v>5147116</v>
      </c>
      <c r="H31" s="34">
        <v>688758</v>
      </c>
      <c r="I31" s="34">
        <f t="shared" si="7"/>
        <v>5835874</v>
      </c>
      <c r="J31" s="46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2.75" customHeight="1">
      <c r="A32" s="31" t="s">
        <v>257</v>
      </c>
      <c r="B32" s="34">
        <v>0</v>
      </c>
      <c r="C32" s="34">
        <v>2</v>
      </c>
      <c r="D32" s="34">
        <f t="shared" si="6"/>
        <v>2</v>
      </c>
      <c r="E32" s="46"/>
      <c r="F32" s="31" t="s">
        <v>257</v>
      </c>
      <c r="G32" s="34">
        <v>0</v>
      </c>
      <c r="H32" s="34">
        <v>6</v>
      </c>
      <c r="I32" s="34">
        <f t="shared" si="7"/>
        <v>6</v>
      </c>
      <c r="J32" s="46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2.75" customHeight="1">
      <c r="A33" s="42" t="s">
        <v>258</v>
      </c>
      <c r="B33" s="43">
        <f t="shared" ref="B33:D33" si="8">SUM(B25:B32)</f>
        <v>7049916</v>
      </c>
      <c r="C33" s="43">
        <f t="shared" si="8"/>
        <v>1896809</v>
      </c>
      <c r="D33" s="43">
        <f t="shared" si="8"/>
        <v>8946725</v>
      </c>
      <c r="E33" s="46"/>
      <c r="F33" s="42" t="s">
        <v>258</v>
      </c>
      <c r="G33" s="43">
        <f t="shared" ref="G33:I33" si="9">SUM(G25:G32)</f>
        <v>88789889</v>
      </c>
      <c r="H33" s="43">
        <f t="shared" si="9"/>
        <v>16924161</v>
      </c>
      <c r="I33" s="43">
        <f t="shared" si="9"/>
        <v>105714050</v>
      </c>
      <c r="J33" s="46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2.75" customHeight="1">
      <c r="A34" s="28" t="s">
        <v>411</v>
      </c>
      <c r="B34" s="46"/>
      <c r="C34" s="46"/>
      <c r="D34" s="46"/>
      <c r="E34" s="27"/>
      <c r="F34" s="28" t="s">
        <v>412</v>
      </c>
      <c r="G34" s="57"/>
      <c r="H34" s="57"/>
      <c r="I34" s="57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2.75" customHeight="1">
      <c r="A35" s="28"/>
      <c r="B35" s="27"/>
      <c r="C35" s="27"/>
      <c r="D35" s="27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2.75" customHeight="1">
      <c r="A36" s="29" t="s">
        <v>425</v>
      </c>
      <c r="B36" s="27"/>
      <c r="C36" s="27"/>
      <c r="D36" s="27"/>
      <c r="E36" s="27"/>
      <c r="F36" s="29" t="s">
        <v>426</v>
      </c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2.75" customHeight="1">
      <c r="A37" s="29" t="s">
        <v>427</v>
      </c>
      <c r="B37" s="27"/>
      <c r="C37" s="27"/>
      <c r="D37" s="27"/>
      <c r="E37" s="27"/>
      <c r="F37" s="29" t="s">
        <v>428</v>
      </c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2.75" customHeight="1">
      <c r="A38" s="30" t="s">
        <v>271</v>
      </c>
      <c r="B38" s="30" t="s">
        <v>248</v>
      </c>
      <c r="C38" s="30" t="s">
        <v>429</v>
      </c>
      <c r="D38" s="30" t="s">
        <v>250</v>
      </c>
      <c r="E38" s="27"/>
      <c r="F38" s="30" t="s">
        <v>271</v>
      </c>
      <c r="G38" s="30" t="s">
        <v>248</v>
      </c>
      <c r="H38" s="30" t="s">
        <v>430</v>
      </c>
      <c r="I38" s="30" t="s">
        <v>250</v>
      </c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2.75" customHeight="1">
      <c r="A39" s="31" t="s">
        <v>369</v>
      </c>
      <c r="B39" s="32">
        <v>2507434</v>
      </c>
      <c r="C39" s="32">
        <v>628366</v>
      </c>
      <c r="D39" s="34">
        <f t="shared" ref="D39:D42" si="10">+B39+C39</f>
        <v>3135800</v>
      </c>
      <c r="E39" s="46"/>
      <c r="F39" s="31" t="s">
        <v>369</v>
      </c>
      <c r="G39" s="32">
        <v>27708467</v>
      </c>
      <c r="H39" s="32">
        <v>3544265</v>
      </c>
      <c r="I39" s="32">
        <f t="shared" ref="I39:I42" si="11">+G39+H39</f>
        <v>31252732</v>
      </c>
      <c r="J39" s="46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2.75" customHeight="1">
      <c r="A40" s="31" t="s">
        <v>370</v>
      </c>
      <c r="B40" s="34">
        <v>4144291</v>
      </c>
      <c r="C40" s="34">
        <v>1253031</v>
      </c>
      <c r="D40" s="34">
        <f t="shared" si="10"/>
        <v>5397322</v>
      </c>
      <c r="E40" s="46"/>
      <c r="F40" s="31" t="s">
        <v>370</v>
      </c>
      <c r="G40" s="34">
        <v>55058224</v>
      </c>
      <c r="H40" s="34">
        <v>13201373</v>
      </c>
      <c r="I40" s="34">
        <f t="shared" si="11"/>
        <v>68259597</v>
      </c>
      <c r="J40" s="46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2.75" customHeight="1">
      <c r="A41" s="31" t="s">
        <v>273</v>
      </c>
      <c r="B41" s="34">
        <v>398188</v>
      </c>
      <c r="C41" s="34">
        <v>14941</v>
      </c>
      <c r="D41" s="34">
        <f t="shared" si="10"/>
        <v>413129</v>
      </c>
      <c r="E41" s="46"/>
      <c r="F41" s="31" t="s">
        <v>273</v>
      </c>
      <c r="G41" s="34">
        <v>6023180</v>
      </c>
      <c r="H41" s="34">
        <v>172101</v>
      </c>
      <c r="I41" s="34">
        <f t="shared" si="11"/>
        <v>6195281</v>
      </c>
      <c r="J41" s="46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2.75" customHeight="1">
      <c r="A42" s="31" t="s">
        <v>257</v>
      </c>
      <c r="B42" s="34">
        <v>3</v>
      </c>
      <c r="C42" s="34">
        <v>471</v>
      </c>
      <c r="D42" s="34">
        <f t="shared" si="10"/>
        <v>474</v>
      </c>
      <c r="E42" s="46"/>
      <c r="F42" s="31" t="s">
        <v>257</v>
      </c>
      <c r="G42" s="34">
        <v>18</v>
      </c>
      <c r="H42" s="34">
        <v>6422</v>
      </c>
      <c r="I42" s="34">
        <f t="shared" si="11"/>
        <v>6440</v>
      </c>
      <c r="J42" s="46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2.75" customHeight="1">
      <c r="A43" s="42" t="s">
        <v>258</v>
      </c>
      <c r="B43" s="43">
        <f t="shared" ref="B43:D43" si="12">SUM(B39:B42)</f>
        <v>7049916</v>
      </c>
      <c r="C43" s="43">
        <f t="shared" si="12"/>
        <v>1896809</v>
      </c>
      <c r="D43" s="43">
        <f t="shared" si="12"/>
        <v>8946725</v>
      </c>
      <c r="E43" s="46"/>
      <c r="F43" s="42" t="s">
        <v>258</v>
      </c>
      <c r="G43" s="43">
        <f t="shared" ref="G43:I43" si="13">SUM(G39:G42)</f>
        <v>88789889</v>
      </c>
      <c r="H43" s="43">
        <f t="shared" si="13"/>
        <v>16924161</v>
      </c>
      <c r="I43" s="43">
        <f t="shared" si="13"/>
        <v>105714050</v>
      </c>
      <c r="J43" s="46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2.75" customHeight="1">
      <c r="A44" s="28" t="s">
        <v>411</v>
      </c>
      <c r="B44" s="46"/>
      <c r="C44" s="46"/>
      <c r="D44" s="46"/>
      <c r="E44" s="27"/>
      <c r="F44" s="28" t="s">
        <v>412</v>
      </c>
      <c r="G44" s="57"/>
      <c r="H44" s="57"/>
      <c r="I44" s="57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2.75" customHeight="1">
      <c r="A45" s="28"/>
      <c r="B45" s="27"/>
      <c r="C45" s="27"/>
      <c r="D45" s="27"/>
      <c r="E45" s="27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2.75" customHeight="1">
      <c r="A46" s="29" t="s">
        <v>431</v>
      </c>
      <c r="B46" s="27"/>
      <c r="C46" s="27"/>
      <c r="D46" s="27"/>
      <c r="E46" s="27"/>
      <c r="F46" s="29" t="s">
        <v>432</v>
      </c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2.75" customHeight="1">
      <c r="A47" s="29" t="s">
        <v>433</v>
      </c>
      <c r="B47" s="27"/>
      <c r="C47" s="27"/>
      <c r="D47" s="27"/>
      <c r="E47" s="27"/>
      <c r="F47" s="29" t="s">
        <v>434</v>
      </c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2.75" customHeight="1">
      <c r="A48" s="30" t="s">
        <v>277</v>
      </c>
      <c r="B48" s="30" t="s">
        <v>248</v>
      </c>
      <c r="C48" s="30" t="s">
        <v>435</v>
      </c>
      <c r="D48" s="30" t="s">
        <v>250</v>
      </c>
      <c r="E48" s="27"/>
      <c r="F48" s="30" t="s">
        <v>277</v>
      </c>
      <c r="G48" s="30" t="s">
        <v>248</v>
      </c>
      <c r="H48" s="30" t="s">
        <v>436</v>
      </c>
      <c r="I48" s="30" t="s">
        <v>250</v>
      </c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2.75" customHeight="1">
      <c r="A49" s="51" t="s">
        <v>278</v>
      </c>
      <c r="B49" s="32">
        <v>46810</v>
      </c>
      <c r="C49" s="32">
        <v>11887</v>
      </c>
      <c r="D49" s="32">
        <f t="shared" ref="D49:D65" si="14">+B49+C49</f>
        <v>58697</v>
      </c>
      <c r="E49" s="46"/>
      <c r="F49" s="51" t="s">
        <v>278</v>
      </c>
      <c r="G49" s="32">
        <v>352895</v>
      </c>
      <c r="H49" s="32">
        <v>80446</v>
      </c>
      <c r="I49" s="32">
        <f t="shared" ref="I49:I65" si="15">+G49+H49</f>
        <v>433341</v>
      </c>
      <c r="J49" s="46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2.75" customHeight="1">
      <c r="A50" s="52" t="s">
        <v>279</v>
      </c>
      <c r="B50" s="34">
        <v>127328</v>
      </c>
      <c r="C50" s="34">
        <v>37026</v>
      </c>
      <c r="D50" s="34">
        <f t="shared" si="14"/>
        <v>164354</v>
      </c>
      <c r="E50" s="46"/>
      <c r="F50" s="52" t="s">
        <v>279</v>
      </c>
      <c r="G50" s="34">
        <v>1619593</v>
      </c>
      <c r="H50" s="34">
        <v>377632</v>
      </c>
      <c r="I50" s="34">
        <f t="shared" si="15"/>
        <v>1997225</v>
      </c>
      <c r="J50" s="46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2.75" customHeight="1">
      <c r="A51" s="52" t="s">
        <v>280</v>
      </c>
      <c r="B51" s="34">
        <v>234236</v>
      </c>
      <c r="C51" s="34">
        <v>88037</v>
      </c>
      <c r="D51" s="34">
        <f t="shared" si="14"/>
        <v>322273</v>
      </c>
      <c r="E51" s="46"/>
      <c r="F51" s="52" t="s">
        <v>280</v>
      </c>
      <c r="G51" s="34">
        <v>3194658</v>
      </c>
      <c r="H51" s="34">
        <v>906504</v>
      </c>
      <c r="I51" s="34">
        <f t="shared" si="15"/>
        <v>4101162</v>
      </c>
      <c r="J51" s="46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2.75" customHeight="1">
      <c r="A52" s="52" t="s">
        <v>281</v>
      </c>
      <c r="B52" s="34">
        <v>117835</v>
      </c>
      <c r="C52" s="34">
        <v>24039</v>
      </c>
      <c r="D52" s="34">
        <f t="shared" si="14"/>
        <v>141874</v>
      </c>
      <c r="E52" s="46"/>
      <c r="F52" s="52" t="s">
        <v>281</v>
      </c>
      <c r="G52" s="34">
        <v>1537971</v>
      </c>
      <c r="H52" s="34">
        <v>214854</v>
      </c>
      <c r="I52" s="34">
        <f t="shared" si="15"/>
        <v>1752825</v>
      </c>
      <c r="J52" s="46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2.75" customHeight="1">
      <c r="A53" s="52" t="s">
        <v>282</v>
      </c>
      <c r="B53" s="34">
        <v>232502</v>
      </c>
      <c r="C53" s="34">
        <v>29451</v>
      </c>
      <c r="D53" s="34">
        <f t="shared" si="14"/>
        <v>261953</v>
      </c>
      <c r="E53" s="46"/>
      <c r="F53" s="52" t="s">
        <v>282</v>
      </c>
      <c r="G53" s="34">
        <v>2719981</v>
      </c>
      <c r="H53" s="34">
        <v>270476</v>
      </c>
      <c r="I53" s="34">
        <f t="shared" si="15"/>
        <v>2990457</v>
      </c>
      <c r="J53" s="46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2.75" customHeight="1">
      <c r="A54" s="52" t="s">
        <v>283</v>
      </c>
      <c r="B54" s="34">
        <v>670980</v>
      </c>
      <c r="C54" s="34">
        <v>118148</v>
      </c>
      <c r="D54" s="34">
        <f t="shared" si="14"/>
        <v>789128</v>
      </c>
      <c r="E54" s="46"/>
      <c r="F54" s="52" t="s">
        <v>283</v>
      </c>
      <c r="G54" s="34">
        <v>8921710</v>
      </c>
      <c r="H54" s="34">
        <v>1174869</v>
      </c>
      <c r="I54" s="34">
        <f t="shared" si="15"/>
        <v>10096579</v>
      </c>
      <c r="J54" s="46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2.75" customHeight="1">
      <c r="A55" s="52" t="s">
        <v>284</v>
      </c>
      <c r="B55" s="34">
        <v>3236527</v>
      </c>
      <c r="C55" s="34">
        <v>1144290</v>
      </c>
      <c r="D55" s="34">
        <f t="shared" si="14"/>
        <v>4380817</v>
      </c>
      <c r="E55" s="46"/>
      <c r="F55" s="52" t="s">
        <v>284</v>
      </c>
      <c r="G55" s="34">
        <v>40963407</v>
      </c>
      <c r="H55" s="34">
        <v>9868540</v>
      </c>
      <c r="I55" s="34">
        <f t="shared" si="15"/>
        <v>50831947</v>
      </c>
      <c r="J55" s="46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2.75" customHeight="1">
      <c r="A56" s="52" t="s">
        <v>285</v>
      </c>
      <c r="B56" s="34">
        <v>328013</v>
      </c>
      <c r="C56" s="34">
        <v>61211</v>
      </c>
      <c r="D56" s="34">
        <f t="shared" si="14"/>
        <v>389224</v>
      </c>
      <c r="E56" s="46"/>
      <c r="F56" s="52" t="s">
        <v>285</v>
      </c>
      <c r="G56" s="34">
        <v>4640521</v>
      </c>
      <c r="H56" s="34">
        <v>583460</v>
      </c>
      <c r="I56" s="34">
        <f t="shared" si="15"/>
        <v>5223981</v>
      </c>
      <c r="J56" s="46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2.75" customHeight="1">
      <c r="A57" s="52" t="s">
        <v>286</v>
      </c>
      <c r="B57" s="34">
        <v>364735</v>
      </c>
      <c r="C57" s="34">
        <v>60593</v>
      </c>
      <c r="D57" s="34">
        <f t="shared" si="14"/>
        <v>425328</v>
      </c>
      <c r="E57" s="46"/>
      <c r="F57" s="52" t="s">
        <v>286</v>
      </c>
      <c r="G57" s="34">
        <v>5143961</v>
      </c>
      <c r="H57" s="34">
        <v>585904</v>
      </c>
      <c r="I57" s="34">
        <f t="shared" si="15"/>
        <v>5729865</v>
      </c>
      <c r="J57" s="46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2.75" customHeight="1">
      <c r="A58" s="52" t="s">
        <v>287</v>
      </c>
      <c r="B58" s="34">
        <v>165641</v>
      </c>
      <c r="C58" s="34">
        <v>28882</v>
      </c>
      <c r="D58" s="34">
        <f t="shared" si="14"/>
        <v>194523</v>
      </c>
      <c r="E58" s="46"/>
      <c r="F58" s="52" t="s">
        <v>287</v>
      </c>
      <c r="G58" s="34">
        <v>2132083</v>
      </c>
      <c r="H58" s="34">
        <v>294742</v>
      </c>
      <c r="I58" s="34">
        <f t="shared" si="15"/>
        <v>2426825</v>
      </c>
      <c r="J58" s="46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2.75" customHeight="1">
      <c r="A59" s="52" t="s">
        <v>288</v>
      </c>
      <c r="B59" s="34">
        <v>669514</v>
      </c>
      <c r="C59" s="34">
        <v>115736</v>
      </c>
      <c r="D59" s="34">
        <f t="shared" si="14"/>
        <v>785250</v>
      </c>
      <c r="E59" s="46"/>
      <c r="F59" s="52" t="s">
        <v>288</v>
      </c>
      <c r="G59" s="34">
        <v>9618061</v>
      </c>
      <c r="H59" s="34">
        <v>1145108</v>
      </c>
      <c r="I59" s="34">
        <f t="shared" si="15"/>
        <v>10763169</v>
      </c>
      <c r="J59" s="46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2.75" customHeight="1">
      <c r="A60" s="52" t="s">
        <v>289</v>
      </c>
      <c r="B60" s="34">
        <v>284505</v>
      </c>
      <c r="C60" s="34">
        <v>56170</v>
      </c>
      <c r="D60" s="34">
        <f t="shared" si="14"/>
        <v>340675</v>
      </c>
      <c r="E60" s="46"/>
      <c r="F60" s="52" t="s">
        <v>289</v>
      </c>
      <c r="G60" s="34">
        <v>2890821</v>
      </c>
      <c r="H60" s="34">
        <v>443164</v>
      </c>
      <c r="I60" s="34">
        <f t="shared" si="15"/>
        <v>3333985</v>
      </c>
      <c r="J60" s="46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2.75" customHeight="1">
      <c r="A61" s="52" t="s">
        <v>290</v>
      </c>
      <c r="B61" s="34">
        <v>113725</v>
      </c>
      <c r="C61" s="34">
        <v>22414</v>
      </c>
      <c r="D61" s="34">
        <f t="shared" si="14"/>
        <v>136139</v>
      </c>
      <c r="E61" s="46"/>
      <c r="F61" s="52" t="s">
        <v>290</v>
      </c>
      <c r="G61" s="34">
        <v>790838</v>
      </c>
      <c r="H61" s="34">
        <v>148691</v>
      </c>
      <c r="I61" s="34">
        <f t="shared" si="15"/>
        <v>939529</v>
      </c>
      <c r="J61" s="46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2.75" customHeight="1">
      <c r="A62" s="52" t="s">
        <v>291</v>
      </c>
      <c r="B62" s="34">
        <v>341676</v>
      </c>
      <c r="C62" s="34">
        <v>71182</v>
      </c>
      <c r="D62" s="34">
        <f t="shared" si="14"/>
        <v>412858</v>
      </c>
      <c r="E62" s="46"/>
      <c r="F62" s="52" t="s">
        <v>291</v>
      </c>
      <c r="G62" s="34">
        <v>3197673</v>
      </c>
      <c r="H62" s="34">
        <v>588001</v>
      </c>
      <c r="I62" s="34">
        <f t="shared" si="15"/>
        <v>3785674</v>
      </c>
      <c r="J62" s="46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2.75" customHeight="1">
      <c r="A63" s="52" t="s">
        <v>292</v>
      </c>
      <c r="B63" s="34">
        <v>44510</v>
      </c>
      <c r="C63" s="34">
        <v>7126</v>
      </c>
      <c r="D63" s="34">
        <f t="shared" si="14"/>
        <v>51636</v>
      </c>
      <c r="E63" s="46"/>
      <c r="F63" s="52" t="s">
        <v>292</v>
      </c>
      <c r="G63" s="34">
        <v>367757</v>
      </c>
      <c r="H63" s="34">
        <v>49352</v>
      </c>
      <c r="I63" s="34">
        <f t="shared" si="15"/>
        <v>417109</v>
      </c>
      <c r="J63" s="46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2.75" customHeight="1">
      <c r="A64" s="52" t="s">
        <v>293</v>
      </c>
      <c r="B64" s="34">
        <v>71379</v>
      </c>
      <c r="C64" s="34">
        <v>19043</v>
      </c>
      <c r="D64" s="34">
        <f t="shared" si="14"/>
        <v>90422</v>
      </c>
      <c r="E64" s="46"/>
      <c r="F64" s="52" t="s">
        <v>293</v>
      </c>
      <c r="G64" s="34">
        <v>697959</v>
      </c>
      <c r="H64" s="34">
        <v>174417</v>
      </c>
      <c r="I64" s="34">
        <f t="shared" si="15"/>
        <v>872376</v>
      </c>
      <c r="J64" s="46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2.75" customHeight="1">
      <c r="A65" s="52" t="s">
        <v>257</v>
      </c>
      <c r="B65" s="34">
        <v>0</v>
      </c>
      <c r="C65" s="34">
        <v>1574</v>
      </c>
      <c r="D65" s="34">
        <f t="shared" si="14"/>
        <v>1574</v>
      </c>
      <c r="E65" s="46"/>
      <c r="F65" s="52" t="s">
        <v>257</v>
      </c>
      <c r="G65" s="34">
        <v>0</v>
      </c>
      <c r="H65" s="34">
        <v>18001</v>
      </c>
      <c r="I65" s="34">
        <f t="shared" si="15"/>
        <v>18001</v>
      </c>
      <c r="J65" s="46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2.75" customHeight="1">
      <c r="A66" s="42" t="s">
        <v>258</v>
      </c>
      <c r="B66" s="43">
        <f t="shared" ref="B66:D66" si="16">SUM(B49:B65)</f>
        <v>7049916</v>
      </c>
      <c r="C66" s="43">
        <f t="shared" si="16"/>
        <v>1896809</v>
      </c>
      <c r="D66" s="43">
        <f t="shared" si="16"/>
        <v>8946725</v>
      </c>
      <c r="E66" s="46"/>
      <c r="F66" s="42" t="s">
        <v>258</v>
      </c>
      <c r="G66" s="43">
        <f t="shared" ref="G66:I66" si="17">SUM(G49:G65)</f>
        <v>88789889</v>
      </c>
      <c r="H66" s="43">
        <f t="shared" si="17"/>
        <v>16924161</v>
      </c>
      <c r="I66" s="43">
        <f t="shared" si="17"/>
        <v>105714050</v>
      </c>
      <c r="J66" s="46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2.75" customHeight="1">
      <c r="A67" s="28" t="s">
        <v>411</v>
      </c>
      <c r="B67" s="46"/>
      <c r="C67" s="46"/>
      <c r="D67" s="46"/>
      <c r="E67" s="27"/>
      <c r="F67" s="28" t="s">
        <v>412</v>
      </c>
      <c r="G67" s="57"/>
      <c r="H67" s="57"/>
      <c r="I67" s="57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2.75" customHeight="1">
      <c r="A68" s="28"/>
      <c r="B68" s="27"/>
      <c r="C68" s="27"/>
      <c r="D68" s="27"/>
      <c r="E68" s="27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2.75" customHeight="1">
      <c r="A69" s="28"/>
      <c r="B69" s="27"/>
      <c r="C69" s="27"/>
      <c r="D69" s="27"/>
      <c r="E69" s="27"/>
      <c r="F69" s="27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2.75" customHeight="1">
      <c r="A70" s="29" t="s">
        <v>437</v>
      </c>
      <c r="B70" s="27"/>
      <c r="C70" s="27"/>
      <c r="D70" s="27"/>
      <c r="E70" s="27"/>
      <c r="F70" s="29" t="s">
        <v>438</v>
      </c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2.75" customHeight="1">
      <c r="A71" s="29" t="s">
        <v>439</v>
      </c>
      <c r="B71" s="27"/>
      <c r="C71" s="27"/>
      <c r="D71" s="27"/>
      <c r="E71" s="27"/>
      <c r="F71" s="29" t="s">
        <v>440</v>
      </c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2.75" customHeight="1">
      <c r="A72" s="30" t="s">
        <v>277</v>
      </c>
      <c r="B72" s="30" t="s">
        <v>248</v>
      </c>
      <c r="C72" s="30" t="s">
        <v>441</v>
      </c>
      <c r="D72" s="30" t="s">
        <v>250</v>
      </c>
      <c r="E72" s="27"/>
      <c r="F72" s="30" t="s">
        <v>277</v>
      </c>
      <c r="G72" s="30" t="s">
        <v>248</v>
      </c>
      <c r="H72" s="30" t="s">
        <v>442</v>
      </c>
      <c r="I72" s="30" t="s">
        <v>250</v>
      </c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12.75" customHeight="1">
      <c r="A73" s="51" t="s">
        <v>278</v>
      </c>
      <c r="B73" s="32">
        <v>29966</v>
      </c>
      <c r="C73" s="32">
        <v>6533</v>
      </c>
      <c r="D73" s="32">
        <f t="shared" ref="D73:D89" si="18">+B73+C73</f>
        <v>36499</v>
      </c>
      <c r="E73" s="57"/>
      <c r="F73" s="51" t="s">
        <v>278</v>
      </c>
      <c r="G73" s="32">
        <v>210995</v>
      </c>
      <c r="H73" s="32">
        <v>42001</v>
      </c>
      <c r="I73" s="32">
        <f t="shared" ref="I73:I89" si="19">+G73+H73</f>
        <v>252996</v>
      </c>
      <c r="J73" s="50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12.75" customHeight="1">
      <c r="A74" s="52" t="s">
        <v>279</v>
      </c>
      <c r="B74" s="34">
        <v>62886</v>
      </c>
      <c r="C74" s="34">
        <v>14095</v>
      </c>
      <c r="D74" s="34">
        <f t="shared" si="18"/>
        <v>76981</v>
      </c>
      <c r="E74" s="57"/>
      <c r="F74" s="52" t="s">
        <v>279</v>
      </c>
      <c r="G74" s="34">
        <v>786587</v>
      </c>
      <c r="H74" s="34">
        <v>136350</v>
      </c>
      <c r="I74" s="34">
        <f t="shared" si="19"/>
        <v>922937</v>
      </c>
      <c r="J74" s="50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12.75" customHeight="1">
      <c r="A75" s="52" t="s">
        <v>280</v>
      </c>
      <c r="B75" s="34">
        <v>120415</v>
      </c>
      <c r="C75" s="34">
        <v>31469</v>
      </c>
      <c r="D75" s="34">
        <f t="shared" si="18"/>
        <v>151884</v>
      </c>
      <c r="E75" s="57"/>
      <c r="F75" s="52" t="s">
        <v>280</v>
      </c>
      <c r="G75" s="34">
        <v>1622557</v>
      </c>
      <c r="H75" s="34">
        <v>306411</v>
      </c>
      <c r="I75" s="34">
        <f t="shared" si="19"/>
        <v>1928968</v>
      </c>
      <c r="J75" s="50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12.75" customHeight="1">
      <c r="A76" s="52" t="s">
        <v>281</v>
      </c>
      <c r="B76" s="34">
        <v>63125</v>
      </c>
      <c r="C76" s="34">
        <v>9378</v>
      </c>
      <c r="D76" s="34">
        <f t="shared" si="18"/>
        <v>72503</v>
      </c>
      <c r="E76" s="57"/>
      <c r="F76" s="52" t="s">
        <v>281</v>
      </c>
      <c r="G76" s="34">
        <v>799080</v>
      </c>
      <c r="H76" s="34">
        <v>72456</v>
      </c>
      <c r="I76" s="34">
        <f t="shared" si="19"/>
        <v>871536</v>
      </c>
      <c r="J76" s="50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12.75" customHeight="1">
      <c r="A77" s="52" t="s">
        <v>282</v>
      </c>
      <c r="B77" s="34">
        <v>147449</v>
      </c>
      <c r="C77" s="34">
        <v>15998</v>
      </c>
      <c r="D77" s="34">
        <f t="shared" si="18"/>
        <v>163447</v>
      </c>
      <c r="E77" s="57"/>
      <c r="F77" s="52" t="s">
        <v>282</v>
      </c>
      <c r="G77" s="34">
        <v>1685534</v>
      </c>
      <c r="H77" s="34">
        <v>142496</v>
      </c>
      <c r="I77" s="34">
        <f t="shared" si="19"/>
        <v>1828030</v>
      </c>
      <c r="J77" s="50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12.75" customHeight="1">
      <c r="A78" s="52" t="s">
        <v>283</v>
      </c>
      <c r="B78" s="34">
        <v>408534</v>
      </c>
      <c r="C78" s="34">
        <v>63493</v>
      </c>
      <c r="D78" s="34">
        <f t="shared" si="18"/>
        <v>472027</v>
      </c>
      <c r="E78" s="57"/>
      <c r="F78" s="52" t="s">
        <v>283</v>
      </c>
      <c r="G78" s="34">
        <v>5256817</v>
      </c>
      <c r="H78" s="34">
        <v>607291</v>
      </c>
      <c r="I78" s="34">
        <f t="shared" si="19"/>
        <v>5864108</v>
      </c>
      <c r="J78" s="50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12.75" customHeight="1">
      <c r="A79" s="52" t="s">
        <v>284</v>
      </c>
      <c r="B79" s="34">
        <v>1884383</v>
      </c>
      <c r="C79" s="34">
        <v>609488</v>
      </c>
      <c r="D79" s="34">
        <f t="shared" si="18"/>
        <v>2493871</v>
      </c>
      <c r="E79" s="57"/>
      <c r="F79" s="52" t="s">
        <v>284</v>
      </c>
      <c r="G79" s="34">
        <v>23292838</v>
      </c>
      <c r="H79" s="34">
        <v>5018673</v>
      </c>
      <c r="I79" s="34">
        <f t="shared" si="19"/>
        <v>28311511</v>
      </c>
      <c r="J79" s="50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12.75" customHeight="1">
      <c r="A80" s="52" t="s">
        <v>285</v>
      </c>
      <c r="B80" s="34">
        <v>188090</v>
      </c>
      <c r="C80" s="34">
        <v>30411</v>
      </c>
      <c r="D80" s="34">
        <f t="shared" si="18"/>
        <v>218501</v>
      </c>
      <c r="E80" s="57"/>
      <c r="F80" s="52" t="s">
        <v>285</v>
      </c>
      <c r="G80" s="34">
        <v>2557140</v>
      </c>
      <c r="H80" s="34">
        <v>278515</v>
      </c>
      <c r="I80" s="34">
        <f t="shared" si="19"/>
        <v>2835655</v>
      </c>
      <c r="J80" s="50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12.75" customHeight="1">
      <c r="A81" s="52" t="s">
        <v>286</v>
      </c>
      <c r="B81" s="34">
        <v>225104</v>
      </c>
      <c r="C81" s="34">
        <v>32985</v>
      </c>
      <c r="D81" s="34">
        <f t="shared" si="18"/>
        <v>258089</v>
      </c>
      <c r="E81" s="57"/>
      <c r="F81" s="52" t="s">
        <v>286</v>
      </c>
      <c r="G81" s="34">
        <v>3032645</v>
      </c>
      <c r="H81" s="34">
        <v>310681</v>
      </c>
      <c r="I81" s="34">
        <f t="shared" si="19"/>
        <v>3343326</v>
      </c>
      <c r="J81" s="50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12.75" customHeight="1">
      <c r="A82" s="52" t="s">
        <v>287</v>
      </c>
      <c r="B82" s="34">
        <v>100135</v>
      </c>
      <c r="C82" s="34">
        <v>15638</v>
      </c>
      <c r="D82" s="34">
        <f t="shared" si="18"/>
        <v>115773</v>
      </c>
      <c r="E82" s="57"/>
      <c r="F82" s="52" t="s">
        <v>287</v>
      </c>
      <c r="G82" s="34">
        <v>1238138</v>
      </c>
      <c r="H82" s="34">
        <v>158161</v>
      </c>
      <c r="I82" s="34">
        <f t="shared" si="19"/>
        <v>1396299</v>
      </c>
      <c r="J82" s="50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12.75" customHeight="1">
      <c r="A83" s="52" t="s">
        <v>288</v>
      </c>
      <c r="B83" s="34">
        <v>380142</v>
      </c>
      <c r="C83" s="34">
        <v>63321</v>
      </c>
      <c r="D83" s="34">
        <f t="shared" si="18"/>
        <v>443463</v>
      </c>
      <c r="E83" s="57"/>
      <c r="F83" s="52" t="s">
        <v>288</v>
      </c>
      <c r="G83" s="34">
        <v>5198958</v>
      </c>
      <c r="H83" s="34">
        <v>599030</v>
      </c>
      <c r="I83" s="34">
        <f t="shared" si="19"/>
        <v>5797988</v>
      </c>
      <c r="J83" s="50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12.75" customHeight="1">
      <c r="A84" s="52" t="s">
        <v>289</v>
      </c>
      <c r="B84" s="34">
        <v>182580</v>
      </c>
      <c r="C84" s="34">
        <v>33202</v>
      </c>
      <c r="D84" s="34">
        <f t="shared" si="18"/>
        <v>215782</v>
      </c>
      <c r="E84" s="57"/>
      <c r="F84" s="52" t="s">
        <v>289</v>
      </c>
      <c r="G84" s="34">
        <v>1819186</v>
      </c>
      <c r="H84" s="34">
        <v>264369</v>
      </c>
      <c r="I84" s="34">
        <f t="shared" si="19"/>
        <v>2083555</v>
      </c>
      <c r="J84" s="50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12.75" customHeight="1">
      <c r="A85" s="52" t="s">
        <v>290</v>
      </c>
      <c r="B85" s="34">
        <v>73007</v>
      </c>
      <c r="C85" s="34">
        <v>12565</v>
      </c>
      <c r="D85" s="34">
        <f t="shared" si="18"/>
        <v>85572</v>
      </c>
      <c r="E85" s="57"/>
      <c r="F85" s="52" t="s">
        <v>290</v>
      </c>
      <c r="G85" s="34">
        <v>474285</v>
      </c>
      <c r="H85" s="34">
        <v>81548</v>
      </c>
      <c r="I85" s="34">
        <f t="shared" si="19"/>
        <v>555833</v>
      </c>
      <c r="J85" s="50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12.75" customHeight="1">
      <c r="A86" s="52" t="s">
        <v>291</v>
      </c>
      <c r="B86" s="34">
        <v>214702</v>
      </c>
      <c r="C86" s="34">
        <v>37727</v>
      </c>
      <c r="D86" s="34">
        <f t="shared" si="18"/>
        <v>252429</v>
      </c>
      <c r="E86" s="57"/>
      <c r="F86" s="52" t="s">
        <v>291</v>
      </c>
      <c r="G86" s="34">
        <v>1888063</v>
      </c>
      <c r="H86" s="34">
        <v>289881</v>
      </c>
      <c r="I86" s="34">
        <f t="shared" si="19"/>
        <v>2177944</v>
      </c>
      <c r="J86" s="50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12.75" customHeight="1">
      <c r="A87" s="52" t="s">
        <v>292</v>
      </c>
      <c r="B87" s="34">
        <v>30891</v>
      </c>
      <c r="C87" s="34">
        <v>4043</v>
      </c>
      <c r="D87" s="34">
        <f t="shared" si="18"/>
        <v>34934</v>
      </c>
      <c r="E87" s="57"/>
      <c r="F87" s="52" t="s">
        <v>292</v>
      </c>
      <c r="G87" s="34">
        <v>243801</v>
      </c>
      <c r="H87" s="34">
        <v>27179</v>
      </c>
      <c r="I87" s="34">
        <f t="shared" si="19"/>
        <v>270980</v>
      </c>
      <c r="J87" s="50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12.75" customHeight="1">
      <c r="A88" s="52" t="s">
        <v>293</v>
      </c>
      <c r="B88" s="34">
        <v>44601</v>
      </c>
      <c r="C88" s="34">
        <v>9372</v>
      </c>
      <c r="D88" s="34">
        <f t="shared" si="18"/>
        <v>53973</v>
      </c>
      <c r="E88" s="57"/>
      <c r="F88" s="52" t="s">
        <v>293</v>
      </c>
      <c r="G88" s="34">
        <v>434024</v>
      </c>
      <c r="H88" s="34">
        <v>81764</v>
      </c>
      <c r="I88" s="34">
        <f t="shared" si="19"/>
        <v>515788</v>
      </c>
      <c r="J88" s="50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12.75" customHeight="1">
      <c r="A89" s="52" t="s">
        <v>257</v>
      </c>
      <c r="B89" s="34">
        <v>0</v>
      </c>
      <c r="C89" s="34">
        <v>581</v>
      </c>
      <c r="D89" s="34">
        <f t="shared" si="18"/>
        <v>581</v>
      </c>
      <c r="E89" s="57"/>
      <c r="F89" s="52" t="s">
        <v>257</v>
      </c>
      <c r="G89" s="34">
        <v>0</v>
      </c>
      <c r="H89" s="34">
        <v>4930</v>
      </c>
      <c r="I89" s="34">
        <f t="shared" si="19"/>
        <v>4930</v>
      </c>
      <c r="J89" s="50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12.75" customHeight="1">
      <c r="A90" s="42" t="s">
        <v>258</v>
      </c>
      <c r="B90" s="43">
        <f t="shared" ref="B90:D90" si="20">SUM(B73:B89)</f>
        <v>4156010</v>
      </c>
      <c r="C90" s="43">
        <f t="shared" si="20"/>
        <v>990299</v>
      </c>
      <c r="D90" s="43">
        <f t="shared" si="20"/>
        <v>5146309</v>
      </c>
      <c r="E90" s="57"/>
      <c r="F90" s="42" t="s">
        <v>258</v>
      </c>
      <c r="G90" s="43">
        <f t="shared" ref="G90:I90" si="21">SUM(G73:G89)</f>
        <v>50540648</v>
      </c>
      <c r="H90" s="43">
        <f t="shared" si="21"/>
        <v>8421736</v>
      </c>
      <c r="I90" s="43">
        <f t="shared" si="21"/>
        <v>58962384</v>
      </c>
      <c r="J90" s="50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12.75" customHeight="1">
      <c r="A91" s="28" t="s">
        <v>411</v>
      </c>
      <c r="B91" s="46"/>
      <c r="C91" s="46"/>
      <c r="D91" s="46"/>
      <c r="E91" s="27"/>
      <c r="F91" s="28" t="s">
        <v>412</v>
      </c>
      <c r="G91" s="46"/>
      <c r="H91" s="46"/>
      <c r="I91" s="46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12.75" customHeight="1">
      <c r="A92" s="28"/>
      <c r="B92" s="46"/>
      <c r="C92" s="46"/>
      <c r="D92" s="46"/>
      <c r="E92" s="27"/>
      <c r="F92" s="27"/>
      <c r="G92" s="57"/>
      <c r="H92" s="57"/>
      <c r="I92" s="57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12.75" customHeight="1">
      <c r="A93" s="29" t="s">
        <v>443</v>
      </c>
      <c r="B93" s="27"/>
      <c r="C93" s="27"/>
      <c r="D93" s="27"/>
      <c r="E93" s="27"/>
      <c r="F93" s="29" t="s">
        <v>444</v>
      </c>
      <c r="G93" s="27"/>
      <c r="H93" s="27"/>
      <c r="I93" s="27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12.75" customHeight="1">
      <c r="A94" s="29" t="s">
        <v>445</v>
      </c>
      <c r="B94" s="27"/>
      <c r="C94" s="27"/>
      <c r="D94" s="27"/>
      <c r="E94" s="27"/>
      <c r="F94" s="29" t="s">
        <v>446</v>
      </c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12.75" customHeight="1">
      <c r="A95" s="30" t="s">
        <v>277</v>
      </c>
      <c r="B95" s="30" t="s">
        <v>248</v>
      </c>
      <c r="C95" s="30" t="s">
        <v>447</v>
      </c>
      <c r="D95" s="30" t="s">
        <v>250</v>
      </c>
      <c r="E95" s="27"/>
      <c r="F95" s="30" t="s">
        <v>277</v>
      </c>
      <c r="G95" s="30" t="s">
        <v>248</v>
      </c>
      <c r="H95" s="30" t="s">
        <v>448</v>
      </c>
      <c r="I95" s="30" t="s">
        <v>250</v>
      </c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12.75" customHeight="1">
      <c r="A96" s="51" t="s">
        <v>278</v>
      </c>
      <c r="B96" s="32">
        <v>16844</v>
      </c>
      <c r="C96" s="32">
        <v>5354</v>
      </c>
      <c r="D96" s="32">
        <f t="shared" ref="D96:D112" si="22">+B96+C96</f>
        <v>22198</v>
      </c>
      <c r="E96" s="46"/>
      <c r="F96" s="51" t="s">
        <v>278</v>
      </c>
      <c r="G96" s="32">
        <v>141900</v>
      </c>
      <c r="H96" s="32">
        <v>38445</v>
      </c>
      <c r="I96" s="32">
        <f t="shared" ref="I96:I112" si="23">+G96+H96</f>
        <v>180345</v>
      </c>
      <c r="J96" s="50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12.75" customHeight="1">
      <c r="A97" s="52" t="s">
        <v>279</v>
      </c>
      <c r="B97" s="34">
        <v>64442</v>
      </c>
      <c r="C97" s="34">
        <v>22931</v>
      </c>
      <c r="D97" s="34">
        <f t="shared" si="22"/>
        <v>87373</v>
      </c>
      <c r="E97" s="49"/>
      <c r="F97" s="52" t="s">
        <v>279</v>
      </c>
      <c r="G97" s="34">
        <v>833006</v>
      </c>
      <c r="H97" s="34">
        <v>241282</v>
      </c>
      <c r="I97" s="34">
        <f t="shared" si="23"/>
        <v>1074288</v>
      </c>
      <c r="J97" s="50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12.75" customHeight="1">
      <c r="A98" s="52" t="s">
        <v>280</v>
      </c>
      <c r="B98" s="34">
        <v>113821</v>
      </c>
      <c r="C98" s="34">
        <v>56568</v>
      </c>
      <c r="D98" s="34">
        <f t="shared" si="22"/>
        <v>170389</v>
      </c>
      <c r="E98" s="49"/>
      <c r="F98" s="52" t="s">
        <v>280</v>
      </c>
      <c r="G98" s="34">
        <v>1572101</v>
      </c>
      <c r="H98" s="34">
        <v>600093</v>
      </c>
      <c r="I98" s="34">
        <f t="shared" si="23"/>
        <v>2172194</v>
      </c>
      <c r="J98" s="50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12.75" customHeight="1">
      <c r="A99" s="52" t="s">
        <v>281</v>
      </c>
      <c r="B99" s="34">
        <v>54710</v>
      </c>
      <c r="C99" s="34">
        <v>14661</v>
      </c>
      <c r="D99" s="34">
        <f t="shared" si="22"/>
        <v>69371</v>
      </c>
      <c r="E99" s="49"/>
      <c r="F99" s="52" t="s">
        <v>281</v>
      </c>
      <c r="G99" s="34">
        <v>738891</v>
      </c>
      <c r="H99" s="34">
        <v>142398</v>
      </c>
      <c r="I99" s="34">
        <f t="shared" si="23"/>
        <v>881289</v>
      </c>
      <c r="J99" s="50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12.75" customHeight="1">
      <c r="A100" s="52" t="s">
        <v>282</v>
      </c>
      <c r="B100" s="34">
        <v>85053</v>
      </c>
      <c r="C100" s="34">
        <v>13453</v>
      </c>
      <c r="D100" s="34">
        <f t="shared" si="22"/>
        <v>98506</v>
      </c>
      <c r="E100" s="49"/>
      <c r="F100" s="52" t="s">
        <v>282</v>
      </c>
      <c r="G100" s="34">
        <v>1034447</v>
      </c>
      <c r="H100" s="34">
        <v>127980</v>
      </c>
      <c r="I100" s="34">
        <f t="shared" si="23"/>
        <v>1162427</v>
      </c>
      <c r="J100" s="50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12.75" customHeight="1">
      <c r="A101" s="52" t="s">
        <v>283</v>
      </c>
      <c r="B101" s="34">
        <v>262446</v>
      </c>
      <c r="C101" s="34">
        <v>54655</v>
      </c>
      <c r="D101" s="34">
        <f t="shared" si="22"/>
        <v>317101</v>
      </c>
      <c r="E101" s="49"/>
      <c r="F101" s="52" t="s">
        <v>283</v>
      </c>
      <c r="G101" s="34">
        <v>3664893</v>
      </c>
      <c r="H101" s="34">
        <v>567578</v>
      </c>
      <c r="I101" s="34">
        <f t="shared" si="23"/>
        <v>4232471</v>
      </c>
      <c r="J101" s="50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12.75" customHeight="1">
      <c r="A102" s="52" t="s">
        <v>284</v>
      </c>
      <c r="B102" s="34">
        <v>1352144</v>
      </c>
      <c r="C102" s="34">
        <v>534799</v>
      </c>
      <c r="D102" s="34">
        <f t="shared" si="22"/>
        <v>1886943</v>
      </c>
      <c r="E102" s="49"/>
      <c r="F102" s="52" t="s">
        <v>284</v>
      </c>
      <c r="G102" s="34">
        <v>17670569</v>
      </c>
      <c r="H102" s="34">
        <v>4849860</v>
      </c>
      <c r="I102" s="34">
        <f t="shared" si="23"/>
        <v>22520429</v>
      </c>
      <c r="J102" s="50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12.75" customHeight="1">
      <c r="A103" s="52" t="s">
        <v>285</v>
      </c>
      <c r="B103" s="34">
        <v>139923</v>
      </c>
      <c r="C103" s="34">
        <v>30800</v>
      </c>
      <c r="D103" s="34">
        <f t="shared" si="22"/>
        <v>170723</v>
      </c>
      <c r="E103" s="49"/>
      <c r="F103" s="52" t="s">
        <v>285</v>
      </c>
      <c r="G103" s="34">
        <v>2083381</v>
      </c>
      <c r="H103" s="34">
        <v>304945</v>
      </c>
      <c r="I103" s="34">
        <f t="shared" si="23"/>
        <v>2388326</v>
      </c>
      <c r="J103" s="50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12.75" customHeight="1">
      <c r="A104" s="52" t="s">
        <v>286</v>
      </c>
      <c r="B104" s="34">
        <v>139631</v>
      </c>
      <c r="C104" s="34">
        <v>27608</v>
      </c>
      <c r="D104" s="34">
        <f t="shared" si="22"/>
        <v>167239</v>
      </c>
      <c r="E104" s="49"/>
      <c r="F104" s="52" t="s">
        <v>286</v>
      </c>
      <c r="G104" s="34">
        <v>2111316</v>
      </c>
      <c r="H104" s="34">
        <v>275223</v>
      </c>
      <c r="I104" s="34">
        <f t="shared" si="23"/>
        <v>2386539</v>
      </c>
      <c r="J104" s="50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12.75" customHeight="1">
      <c r="A105" s="52" t="s">
        <v>287</v>
      </c>
      <c r="B105" s="34">
        <v>65506</v>
      </c>
      <c r="C105" s="34">
        <v>13244</v>
      </c>
      <c r="D105" s="34">
        <f t="shared" si="22"/>
        <v>78750</v>
      </c>
      <c r="E105" s="49"/>
      <c r="F105" s="52" t="s">
        <v>287</v>
      </c>
      <c r="G105" s="34">
        <v>893945</v>
      </c>
      <c r="H105" s="34">
        <v>136581</v>
      </c>
      <c r="I105" s="34">
        <f t="shared" si="23"/>
        <v>1030526</v>
      </c>
      <c r="J105" s="50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12.75" customHeight="1">
      <c r="A106" s="52" t="s">
        <v>288</v>
      </c>
      <c r="B106" s="34">
        <v>289372</v>
      </c>
      <c r="C106" s="34">
        <v>52415</v>
      </c>
      <c r="D106" s="34">
        <f t="shared" si="22"/>
        <v>341787</v>
      </c>
      <c r="E106" s="49"/>
      <c r="F106" s="52" t="s">
        <v>288</v>
      </c>
      <c r="G106" s="34">
        <v>4419103</v>
      </c>
      <c r="H106" s="34">
        <v>546078</v>
      </c>
      <c r="I106" s="34">
        <f t="shared" si="23"/>
        <v>4965181</v>
      </c>
      <c r="J106" s="50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12.75" customHeight="1">
      <c r="A107" s="52" t="s">
        <v>289</v>
      </c>
      <c r="B107" s="34">
        <v>101925</v>
      </c>
      <c r="C107" s="34">
        <v>22968</v>
      </c>
      <c r="D107" s="34">
        <f t="shared" si="22"/>
        <v>124893</v>
      </c>
      <c r="E107" s="49"/>
      <c r="F107" s="52" t="s">
        <v>289</v>
      </c>
      <c r="G107" s="34">
        <v>1071635</v>
      </c>
      <c r="H107" s="34">
        <v>178795</v>
      </c>
      <c r="I107" s="34">
        <f t="shared" si="23"/>
        <v>1250430</v>
      </c>
      <c r="J107" s="50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12.75" customHeight="1">
      <c r="A108" s="52" t="s">
        <v>290</v>
      </c>
      <c r="B108" s="34">
        <v>40718</v>
      </c>
      <c r="C108" s="34">
        <v>9849</v>
      </c>
      <c r="D108" s="34">
        <f t="shared" si="22"/>
        <v>50567</v>
      </c>
      <c r="E108" s="49"/>
      <c r="F108" s="52" t="s">
        <v>290</v>
      </c>
      <c r="G108" s="34">
        <v>316553</v>
      </c>
      <c r="H108" s="34">
        <v>67143</v>
      </c>
      <c r="I108" s="34">
        <f t="shared" si="23"/>
        <v>383696</v>
      </c>
      <c r="J108" s="50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12.75" customHeight="1">
      <c r="A109" s="52" t="s">
        <v>291</v>
      </c>
      <c r="B109" s="34">
        <v>126974</v>
      </c>
      <c r="C109" s="34">
        <v>33455</v>
      </c>
      <c r="D109" s="34">
        <f t="shared" si="22"/>
        <v>160429</v>
      </c>
      <c r="E109" s="49"/>
      <c r="F109" s="52" t="s">
        <v>291</v>
      </c>
      <c r="G109" s="34">
        <v>1309610</v>
      </c>
      <c r="H109" s="34">
        <v>298120</v>
      </c>
      <c r="I109" s="34">
        <f t="shared" si="23"/>
        <v>1607730</v>
      </c>
      <c r="J109" s="50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12.75" customHeight="1">
      <c r="A110" s="52" t="s">
        <v>292</v>
      </c>
      <c r="B110" s="34">
        <v>13619</v>
      </c>
      <c r="C110" s="34">
        <v>3083</v>
      </c>
      <c r="D110" s="34">
        <f t="shared" si="22"/>
        <v>16702</v>
      </c>
      <c r="E110" s="49"/>
      <c r="F110" s="52" t="s">
        <v>292</v>
      </c>
      <c r="G110" s="34">
        <v>123956</v>
      </c>
      <c r="H110" s="34">
        <v>22173</v>
      </c>
      <c r="I110" s="34">
        <f t="shared" si="23"/>
        <v>146129</v>
      </c>
      <c r="J110" s="50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12.75" customHeight="1">
      <c r="A111" s="52" t="s">
        <v>293</v>
      </c>
      <c r="B111" s="34">
        <v>26778</v>
      </c>
      <c r="C111" s="34">
        <v>9671</v>
      </c>
      <c r="D111" s="34">
        <f t="shared" si="22"/>
        <v>36449</v>
      </c>
      <c r="E111" s="49"/>
      <c r="F111" s="52" t="s">
        <v>293</v>
      </c>
      <c r="G111" s="34">
        <v>263935</v>
      </c>
      <c r="H111" s="34">
        <v>92653</v>
      </c>
      <c r="I111" s="34">
        <f t="shared" si="23"/>
        <v>356588</v>
      </c>
      <c r="J111" s="50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12.75" customHeight="1">
      <c r="A112" s="52" t="s">
        <v>257</v>
      </c>
      <c r="B112" s="34">
        <v>0</v>
      </c>
      <c r="C112" s="34">
        <v>993</v>
      </c>
      <c r="D112" s="34">
        <f t="shared" si="22"/>
        <v>993</v>
      </c>
      <c r="E112" s="49"/>
      <c r="F112" s="52" t="s">
        <v>257</v>
      </c>
      <c r="G112" s="34">
        <v>0</v>
      </c>
      <c r="H112" s="34">
        <v>13071</v>
      </c>
      <c r="I112" s="34">
        <f t="shared" si="23"/>
        <v>13071</v>
      </c>
      <c r="J112" s="50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12.75" customHeight="1">
      <c r="A113" s="42" t="s">
        <v>258</v>
      </c>
      <c r="B113" s="43">
        <f t="shared" ref="B113:D113" si="24">SUM(B96:B112)</f>
        <v>2893906</v>
      </c>
      <c r="C113" s="43">
        <f t="shared" si="24"/>
        <v>906507</v>
      </c>
      <c r="D113" s="43">
        <f t="shared" si="24"/>
        <v>3800413</v>
      </c>
      <c r="E113" s="49"/>
      <c r="F113" s="42" t="s">
        <v>258</v>
      </c>
      <c r="G113" s="43">
        <f t="shared" ref="G113:I113" si="25">SUM(G96:G112)</f>
        <v>38249241</v>
      </c>
      <c r="H113" s="43">
        <f t="shared" si="25"/>
        <v>8502418</v>
      </c>
      <c r="I113" s="43">
        <f t="shared" si="25"/>
        <v>46751659</v>
      </c>
      <c r="J113" s="50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12.75" customHeight="1">
      <c r="A114" s="28" t="s">
        <v>411</v>
      </c>
      <c r="B114" s="73"/>
      <c r="C114" s="73"/>
      <c r="D114" s="73"/>
      <c r="E114" s="27"/>
      <c r="F114" s="28" t="s">
        <v>412</v>
      </c>
      <c r="G114" s="73"/>
      <c r="H114" s="73"/>
      <c r="I114" s="73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12.75" customHeight="1">
      <c r="A115" s="28"/>
      <c r="B115" s="27"/>
      <c r="C115" s="27"/>
      <c r="D115" s="27"/>
      <c r="E115" s="27"/>
      <c r="F115" s="27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12.75" customHeight="1">
      <c r="A116" s="28"/>
      <c r="B116" s="27"/>
      <c r="C116" s="27"/>
      <c r="D116" s="27"/>
      <c r="E116" s="27"/>
      <c r="F116" s="27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12.75" customHeight="1">
      <c r="A117" s="29" t="s">
        <v>449</v>
      </c>
      <c r="B117" s="27"/>
      <c r="C117" s="27"/>
      <c r="D117" s="27"/>
      <c r="E117" s="27"/>
      <c r="F117" s="29" t="s">
        <v>450</v>
      </c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12.75" customHeight="1">
      <c r="A118" s="29" t="s">
        <v>451</v>
      </c>
      <c r="B118" s="27"/>
      <c r="C118" s="27"/>
      <c r="D118" s="27"/>
      <c r="E118" s="27"/>
      <c r="F118" s="29" t="s">
        <v>452</v>
      </c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12.75" customHeight="1">
      <c r="A119" s="53" t="s">
        <v>309</v>
      </c>
      <c r="B119" s="54" t="s">
        <v>248</v>
      </c>
      <c r="C119" s="30" t="s">
        <v>453</v>
      </c>
      <c r="D119" s="54" t="s">
        <v>250</v>
      </c>
      <c r="E119" s="27"/>
      <c r="F119" s="53" t="s">
        <v>309</v>
      </c>
      <c r="G119" s="54" t="s">
        <v>248</v>
      </c>
      <c r="H119" s="30" t="s">
        <v>454</v>
      </c>
      <c r="I119" s="54" t="s">
        <v>250</v>
      </c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12.75" customHeight="1">
      <c r="A120" s="52" t="s">
        <v>310</v>
      </c>
      <c r="B120" s="32">
        <v>293689</v>
      </c>
      <c r="C120" s="32">
        <v>22928</v>
      </c>
      <c r="D120" s="32">
        <f t="shared" ref="D120:D128" si="26">SUM(B120:C120)</f>
        <v>316617</v>
      </c>
      <c r="E120" s="27"/>
      <c r="F120" s="52" t="s">
        <v>310</v>
      </c>
      <c r="G120" s="32">
        <v>4200195</v>
      </c>
      <c r="H120" s="32">
        <v>273400</v>
      </c>
      <c r="I120" s="32">
        <f t="shared" ref="I120:I128" si="27">SUM(G120:H120)</f>
        <v>4473595</v>
      </c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12.75" customHeight="1">
      <c r="A121" s="52" t="s">
        <v>311</v>
      </c>
      <c r="B121" s="34">
        <v>35725</v>
      </c>
      <c r="C121" s="34">
        <v>65439</v>
      </c>
      <c r="D121" s="34">
        <f t="shared" si="26"/>
        <v>101164</v>
      </c>
      <c r="E121" s="27"/>
      <c r="F121" s="52" t="s">
        <v>311</v>
      </c>
      <c r="G121" s="34">
        <v>461029</v>
      </c>
      <c r="H121" s="34">
        <v>659076</v>
      </c>
      <c r="I121" s="34">
        <f t="shared" si="27"/>
        <v>1120105</v>
      </c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12.75" customHeight="1">
      <c r="A122" s="52" t="s">
        <v>312</v>
      </c>
      <c r="B122" s="34">
        <v>567309</v>
      </c>
      <c r="C122" s="34">
        <v>135185</v>
      </c>
      <c r="D122" s="34">
        <f t="shared" si="26"/>
        <v>702494</v>
      </c>
      <c r="E122" s="27"/>
      <c r="F122" s="52" t="s">
        <v>312</v>
      </c>
      <c r="G122" s="34">
        <v>7420949</v>
      </c>
      <c r="H122" s="34">
        <v>1403007</v>
      </c>
      <c r="I122" s="34">
        <f t="shared" si="27"/>
        <v>8823956</v>
      </c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12.75" customHeight="1">
      <c r="A123" s="52" t="s">
        <v>313</v>
      </c>
      <c r="B123" s="34">
        <v>18124</v>
      </c>
      <c r="C123" s="34">
        <v>13269</v>
      </c>
      <c r="D123" s="34">
        <f t="shared" si="26"/>
        <v>31393</v>
      </c>
      <c r="E123" s="27"/>
      <c r="F123" s="52" t="s">
        <v>313</v>
      </c>
      <c r="G123" s="34">
        <v>232200</v>
      </c>
      <c r="H123" s="34">
        <v>125061</v>
      </c>
      <c r="I123" s="34">
        <f t="shared" si="27"/>
        <v>357261</v>
      </c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12.75" customHeight="1">
      <c r="A124" s="52" t="s">
        <v>314</v>
      </c>
      <c r="B124" s="34">
        <v>578762</v>
      </c>
      <c r="C124" s="34">
        <v>91171</v>
      </c>
      <c r="D124" s="34">
        <f t="shared" si="26"/>
        <v>669933</v>
      </c>
      <c r="E124" s="27"/>
      <c r="F124" s="52" t="s">
        <v>314</v>
      </c>
      <c r="G124" s="34">
        <v>7870822</v>
      </c>
      <c r="H124" s="34">
        <v>1102058</v>
      </c>
      <c r="I124" s="34">
        <f t="shared" si="27"/>
        <v>8972880</v>
      </c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12.75" customHeight="1">
      <c r="A125" s="52" t="s">
        <v>315</v>
      </c>
      <c r="B125" s="34">
        <v>1420561</v>
      </c>
      <c r="C125" s="34">
        <v>200265</v>
      </c>
      <c r="D125" s="34">
        <f t="shared" si="26"/>
        <v>1620826</v>
      </c>
      <c r="E125" s="27"/>
      <c r="F125" s="52" t="s">
        <v>315</v>
      </c>
      <c r="G125" s="34">
        <v>18662458</v>
      </c>
      <c r="H125" s="34">
        <v>2193023</v>
      </c>
      <c r="I125" s="34">
        <f t="shared" si="27"/>
        <v>20855481</v>
      </c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12.75" customHeight="1">
      <c r="A126" s="52" t="s">
        <v>316</v>
      </c>
      <c r="B126" s="34">
        <v>434146</v>
      </c>
      <c r="C126" s="34">
        <v>114769</v>
      </c>
      <c r="D126" s="34">
        <f t="shared" si="26"/>
        <v>548915</v>
      </c>
      <c r="E126" s="27"/>
      <c r="F126" s="52" t="s">
        <v>316</v>
      </c>
      <c r="G126" s="34">
        <v>6537915</v>
      </c>
      <c r="H126" s="34">
        <v>1272672</v>
      </c>
      <c r="I126" s="34">
        <f t="shared" si="27"/>
        <v>7810587</v>
      </c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12.75" customHeight="1">
      <c r="A127" s="52" t="s">
        <v>317</v>
      </c>
      <c r="B127" s="34">
        <v>3399259</v>
      </c>
      <c r="C127" s="34">
        <v>1177964</v>
      </c>
      <c r="D127" s="34">
        <f t="shared" si="26"/>
        <v>4577223</v>
      </c>
      <c r="E127" s="27"/>
      <c r="F127" s="52" t="s">
        <v>317</v>
      </c>
      <c r="G127" s="34">
        <v>39745826</v>
      </c>
      <c r="H127" s="34">
        <v>9289010</v>
      </c>
      <c r="I127" s="34">
        <f t="shared" si="27"/>
        <v>49034836</v>
      </c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12.75" customHeight="1">
      <c r="A128" s="52" t="s">
        <v>257</v>
      </c>
      <c r="B128" s="34">
        <v>302341</v>
      </c>
      <c r="C128" s="34">
        <v>75819</v>
      </c>
      <c r="D128" s="34">
        <f t="shared" si="26"/>
        <v>378160</v>
      </c>
      <c r="E128" s="27"/>
      <c r="F128" s="52" t="s">
        <v>257</v>
      </c>
      <c r="G128" s="34">
        <v>3658495</v>
      </c>
      <c r="H128" s="34">
        <v>606854</v>
      </c>
      <c r="I128" s="34">
        <f t="shared" si="27"/>
        <v>4265349</v>
      </c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12.75" customHeight="1">
      <c r="A129" s="42" t="s">
        <v>258</v>
      </c>
      <c r="B129" s="43">
        <f t="shared" ref="B129:D129" si="28">SUM(B120:B128)</f>
        <v>7049916</v>
      </c>
      <c r="C129" s="43">
        <f t="shared" si="28"/>
        <v>1896809</v>
      </c>
      <c r="D129" s="43">
        <f t="shared" si="28"/>
        <v>8946725</v>
      </c>
      <c r="E129" s="27"/>
      <c r="F129" s="42" t="s">
        <v>258</v>
      </c>
      <c r="G129" s="43">
        <f t="shared" ref="G129:I129" si="29">SUM(G120:G128)</f>
        <v>88789889</v>
      </c>
      <c r="H129" s="43">
        <f t="shared" si="29"/>
        <v>16924161</v>
      </c>
      <c r="I129" s="43">
        <f t="shared" si="29"/>
        <v>105714050</v>
      </c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12.75" customHeight="1">
      <c r="A130" s="28" t="s">
        <v>411</v>
      </c>
      <c r="B130" s="27"/>
      <c r="C130" s="27"/>
      <c r="D130" s="27"/>
      <c r="E130" s="27"/>
      <c r="F130" s="28" t="s">
        <v>412</v>
      </c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12.75" customHeight="1">
      <c r="A131" s="28"/>
      <c r="B131" s="27"/>
      <c r="C131" s="27"/>
      <c r="D131" s="27"/>
      <c r="E131" s="27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12.75" customHeight="1">
      <c r="A132" s="28"/>
      <c r="B132" s="27"/>
      <c r="C132" s="27"/>
      <c r="D132" s="27"/>
      <c r="E132" s="27"/>
      <c r="F132" s="27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12.75" customHeight="1">
      <c r="A133" s="29" t="s">
        <v>455</v>
      </c>
      <c r="B133" s="27"/>
      <c r="C133" s="27"/>
      <c r="D133" s="27"/>
      <c r="E133" s="27"/>
      <c r="F133" s="29" t="s">
        <v>456</v>
      </c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12.75" customHeight="1">
      <c r="A134" s="29" t="s">
        <v>457</v>
      </c>
      <c r="B134" s="27"/>
      <c r="C134" s="27"/>
      <c r="D134" s="27"/>
      <c r="E134" s="27"/>
      <c r="F134" s="29" t="s">
        <v>458</v>
      </c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12.75" customHeight="1">
      <c r="A135" s="53" t="s">
        <v>309</v>
      </c>
      <c r="B135" s="54" t="s">
        <v>248</v>
      </c>
      <c r="C135" s="30" t="s">
        <v>459</v>
      </c>
      <c r="D135" s="54" t="s">
        <v>250</v>
      </c>
      <c r="E135" s="27"/>
      <c r="F135" s="53" t="s">
        <v>309</v>
      </c>
      <c r="G135" s="54" t="s">
        <v>248</v>
      </c>
      <c r="H135" s="30" t="s">
        <v>460</v>
      </c>
      <c r="I135" s="54" t="s">
        <v>250</v>
      </c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12.75" customHeight="1">
      <c r="A136" s="52" t="s">
        <v>310</v>
      </c>
      <c r="B136" s="32">
        <v>118529</v>
      </c>
      <c r="C136" s="32">
        <v>6294</v>
      </c>
      <c r="D136" s="32">
        <f t="shared" ref="D136:D144" si="30">SUM(B136:C136)</f>
        <v>124823</v>
      </c>
      <c r="E136" s="27"/>
      <c r="F136" s="52" t="s">
        <v>310</v>
      </c>
      <c r="G136" s="32">
        <v>1552636</v>
      </c>
      <c r="H136" s="32">
        <v>77552</v>
      </c>
      <c r="I136" s="32">
        <f t="shared" ref="I136:I144" si="31">SUM(G136:H136)</f>
        <v>1630188</v>
      </c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12.75" customHeight="1">
      <c r="A137" s="52" t="s">
        <v>311</v>
      </c>
      <c r="B137" s="34">
        <v>4939</v>
      </c>
      <c r="C137" s="34">
        <v>9253</v>
      </c>
      <c r="D137" s="34">
        <f t="shared" si="30"/>
        <v>14192</v>
      </c>
      <c r="E137" s="27"/>
      <c r="F137" s="52" t="s">
        <v>311</v>
      </c>
      <c r="G137" s="34">
        <v>59912</v>
      </c>
      <c r="H137" s="34">
        <v>88151</v>
      </c>
      <c r="I137" s="34">
        <f t="shared" si="31"/>
        <v>148063</v>
      </c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12.75" customHeight="1">
      <c r="A138" s="52" t="s">
        <v>312</v>
      </c>
      <c r="B138" s="34">
        <v>213688</v>
      </c>
      <c r="C138" s="34">
        <v>33601</v>
      </c>
      <c r="D138" s="34">
        <f t="shared" si="30"/>
        <v>247289</v>
      </c>
      <c r="E138" s="27"/>
      <c r="F138" s="52" t="s">
        <v>312</v>
      </c>
      <c r="G138" s="34">
        <v>2835950</v>
      </c>
      <c r="H138" s="34">
        <v>349735</v>
      </c>
      <c r="I138" s="34">
        <f t="shared" si="31"/>
        <v>3185685</v>
      </c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12.75" customHeight="1">
      <c r="A139" s="52" t="s">
        <v>313</v>
      </c>
      <c r="B139" s="34">
        <v>5303</v>
      </c>
      <c r="C139" s="34">
        <v>3601</v>
      </c>
      <c r="D139" s="34">
        <f t="shared" si="30"/>
        <v>8904</v>
      </c>
      <c r="E139" s="27"/>
      <c r="F139" s="52" t="s">
        <v>313</v>
      </c>
      <c r="G139" s="34">
        <v>68327</v>
      </c>
      <c r="H139" s="34">
        <v>34889</v>
      </c>
      <c r="I139" s="34">
        <f t="shared" si="31"/>
        <v>103216</v>
      </c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12.75" customHeight="1">
      <c r="A140" s="52" t="s">
        <v>314</v>
      </c>
      <c r="B140" s="34">
        <v>91363</v>
      </c>
      <c r="C140" s="34">
        <v>16222</v>
      </c>
      <c r="D140" s="34">
        <f t="shared" si="30"/>
        <v>107585</v>
      </c>
      <c r="E140" s="27"/>
      <c r="F140" s="52" t="s">
        <v>314</v>
      </c>
      <c r="G140" s="34">
        <v>1226286</v>
      </c>
      <c r="H140" s="34">
        <v>204866</v>
      </c>
      <c r="I140" s="34">
        <f t="shared" si="31"/>
        <v>1431152</v>
      </c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12.75" customHeight="1">
      <c r="A141" s="52" t="s">
        <v>315</v>
      </c>
      <c r="B141" s="34">
        <v>939363</v>
      </c>
      <c r="C141" s="34">
        <v>80803</v>
      </c>
      <c r="D141" s="34">
        <f t="shared" si="30"/>
        <v>1020166</v>
      </c>
      <c r="E141" s="27"/>
      <c r="F141" s="52" t="s">
        <v>315</v>
      </c>
      <c r="G141" s="34">
        <v>12682194</v>
      </c>
      <c r="H141" s="34">
        <v>936391</v>
      </c>
      <c r="I141" s="34">
        <f t="shared" si="31"/>
        <v>13618585</v>
      </c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12.75" customHeight="1">
      <c r="A142" s="52" t="s">
        <v>316</v>
      </c>
      <c r="B142" s="34">
        <v>105898</v>
      </c>
      <c r="C142" s="34">
        <v>26396</v>
      </c>
      <c r="D142" s="34">
        <f t="shared" si="30"/>
        <v>132294</v>
      </c>
      <c r="E142" s="27"/>
      <c r="F142" s="52" t="s">
        <v>316</v>
      </c>
      <c r="G142" s="34">
        <v>1446404</v>
      </c>
      <c r="H142" s="34">
        <v>262609</v>
      </c>
      <c r="I142" s="34">
        <f t="shared" si="31"/>
        <v>1709013</v>
      </c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12.75" customHeight="1">
      <c r="A143" s="52" t="s">
        <v>317</v>
      </c>
      <c r="B143" s="34">
        <v>2463734</v>
      </c>
      <c r="C143" s="34">
        <v>764888</v>
      </c>
      <c r="D143" s="34">
        <f t="shared" si="30"/>
        <v>3228622</v>
      </c>
      <c r="E143" s="27"/>
      <c r="F143" s="52" t="s">
        <v>317</v>
      </c>
      <c r="G143" s="34">
        <v>28229051</v>
      </c>
      <c r="H143" s="34">
        <v>6088296</v>
      </c>
      <c r="I143" s="34">
        <f t="shared" si="31"/>
        <v>34317347</v>
      </c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12.75" customHeight="1">
      <c r="A144" s="52" t="s">
        <v>257</v>
      </c>
      <c r="B144" s="34">
        <v>213193</v>
      </c>
      <c r="C144" s="34">
        <v>49241</v>
      </c>
      <c r="D144" s="34">
        <f t="shared" si="30"/>
        <v>262434</v>
      </c>
      <c r="E144" s="27"/>
      <c r="F144" s="52" t="s">
        <v>257</v>
      </c>
      <c r="G144" s="34">
        <v>2439888</v>
      </c>
      <c r="H144" s="34">
        <v>379247</v>
      </c>
      <c r="I144" s="34">
        <f t="shared" si="31"/>
        <v>2819135</v>
      </c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12.75" customHeight="1">
      <c r="A145" s="42" t="s">
        <v>258</v>
      </c>
      <c r="B145" s="43">
        <f t="shared" ref="B145:D145" si="32">SUM(B136:B144)</f>
        <v>4156010</v>
      </c>
      <c r="C145" s="43">
        <f t="shared" si="32"/>
        <v>990299</v>
      </c>
      <c r="D145" s="43">
        <f t="shared" si="32"/>
        <v>5146309</v>
      </c>
      <c r="E145" s="27"/>
      <c r="F145" s="42" t="s">
        <v>258</v>
      </c>
      <c r="G145" s="43">
        <f t="shared" ref="G145:I145" si="33">SUM(G136:G144)</f>
        <v>50540648</v>
      </c>
      <c r="H145" s="43">
        <f t="shared" si="33"/>
        <v>8421736</v>
      </c>
      <c r="I145" s="43">
        <f t="shared" si="33"/>
        <v>58962384</v>
      </c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12.75" customHeight="1">
      <c r="A146" s="28" t="s">
        <v>411</v>
      </c>
      <c r="B146" s="27"/>
      <c r="C146" s="27"/>
      <c r="D146" s="27"/>
      <c r="E146" s="27"/>
      <c r="F146" s="28" t="s">
        <v>412</v>
      </c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12.75" customHeight="1">
      <c r="A147" s="28"/>
      <c r="B147" s="27"/>
      <c r="C147" s="27"/>
      <c r="D147" s="27"/>
      <c r="E147" s="27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12.75" customHeight="1">
      <c r="A148" s="28"/>
      <c r="B148" s="27"/>
      <c r="C148" s="27"/>
      <c r="D148" s="27"/>
      <c r="E148" s="27"/>
      <c r="F148" s="27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12.75" customHeight="1">
      <c r="A149" s="29" t="s">
        <v>461</v>
      </c>
      <c r="B149" s="27"/>
      <c r="C149" s="27"/>
      <c r="D149" s="27"/>
      <c r="E149" s="27"/>
      <c r="F149" s="29" t="s">
        <v>462</v>
      </c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12.75" customHeight="1">
      <c r="A150" s="29" t="s">
        <v>463</v>
      </c>
      <c r="B150" s="27"/>
      <c r="C150" s="27"/>
      <c r="D150" s="27"/>
      <c r="E150" s="27"/>
      <c r="F150" s="29" t="s">
        <v>464</v>
      </c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12.75" customHeight="1">
      <c r="A151" s="53" t="s">
        <v>309</v>
      </c>
      <c r="B151" s="54" t="s">
        <v>248</v>
      </c>
      <c r="C151" s="30" t="s">
        <v>465</v>
      </c>
      <c r="D151" s="54" t="s">
        <v>250</v>
      </c>
      <c r="E151" s="27"/>
      <c r="F151" s="53" t="s">
        <v>309</v>
      </c>
      <c r="G151" s="54" t="s">
        <v>248</v>
      </c>
      <c r="H151" s="30" t="s">
        <v>466</v>
      </c>
      <c r="I151" s="54" t="s">
        <v>250</v>
      </c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12.75" customHeight="1">
      <c r="A152" s="52" t="s">
        <v>310</v>
      </c>
      <c r="B152" s="32">
        <v>175160</v>
      </c>
      <c r="C152" s="32">
        <v>16634</v>
      </c>
      <c r="D152" s="32">
        <f t="shared" ref="D152:D160" si="34">SUM(B152:C152)</f>
        <v>191794</v>
      </c>
      <c r="E152" s="27"/>
      <c r="F152" s="52" t="s">
        <v>310</v>
      </c>
      <c r="G152" s="32">
        <v>2647559</v>
      </c>
      <c r="H152" s="32">
        <v>195848</v>
      </c>
      <c r="I152" s="32">
        <f t="shared" ref="I152:I160" si="35">SUM(G152:H152)</f>
        <v>2843407</v>
      </c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12.75" customHeight="1">
      <c r="A153" s="52" t="s">
        <v>311</v>
      </c>
      <c r="B153" s="34">
        <v>30786</v>
      </c>
      <c r="C153" s="34">
        <v>56186</v>
      </c>
      <c r="D153" s="34">
        <f t="shared" si="34"/>
        <v>86972</v>
      </c>
      <c r="E153" s="27"/>
      <c r="F153" s="52" t="s">
        <v>311</v>
      </c>
      <c r="G153" s="34">
        <v>401117</v>
      </c>
      <c r="H153" s="34">
        <v>570925</v>
      </c>
      <c r="I153" s="34">
        <f t="shared" si="35"/>
        <v>972042</v>
      </c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12.75" customHeight="1">
      <c r="A154" s="52" t="s">
        <v>312</v>
      </c>
      <c r="B154" s="34">
        <v>353621</v>
      </c>
      <c r="C154" s="34">
        <v>101584</v>
      </c>
      <c r="D154" s="34">
        <f t="shared" si="34"/>
        <v>455205</v>
      </c>
      <c r="E154" s="27"/>
      <c r="F154" s="52" t="s">
        <v>312</v>
      </c>
      <c r="G154" s="34">
        <v>4584999</v>
      </c>
      <c r="H154" s="34">
        <v>1053272</v>
      </c>
      <c r="I154" s="34">
        <f t="shared" si="35"/>
        <v>5638271</v>
      </c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12.75" customHeight="1">
      <c r="A155" s="52" t="s">
        <v>313</v>
      </c>
      <c r="B155" s="34">
        <v>12821</v>
      </c>
      <c r="C155" s="34">
        <v>9668</v>
      </c>
      <c r="D155" s="34">
        <f t="shared" si="34"/>
        <v>22489</v>
      </c>
      <c r="E155" s="27"/>
      <c r="F155" s="52" t="s">
        <v>313</v>
      </c>
      <c r="G155" s="34">
        <v>163873</v>
      </c>
      <c r="H155" s="34">
        <v>90172</v>
      </c>
      <c r="I155" s="34">
        <f t="shared" si="35"/>
        <v>254045</v>
      </c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12.75" customHeight="1">
      <c r="A156" s="52" t="s">
        <v>314</v>
      </c>
      <c r="B156" s="34">
        <v>487399</v>
      </c>
      <c r="C156" s="34">
        <v>74948</v>
      </c>
      <c r="D156" s="34">
        <f t="shared" si="34"/>
        <v>562347</v>
      </c>
      <c r="E156" s="27"/>
      <c r="F156" s="52" t="s">
        <v>314</v>
      </c>
      <c r="G156" s="34">
        <v>6644536</v>
      </c>
      <c r="H156" s="34">
        <v>897192</v>
      </c>
      <c r="I156" s="34">
        <f t="shared" si="35"/>
        <v>7541728</v>
      </c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12.75" customHeight="1">
      <c r="A157" s="52" t="s">
        <v>315</v>
      </c>
      <c r="B157" s="34">
        <v>481198</v>
      </c>
      <c r="C157" s="34">
        <v>119462</v>
      </c>
      <c r="D157" s="34">
        <f t="shared" si="34"/>
        <v>600660</v>
      </c>
      <c r="E157" s="27"/>
      <c r="F157" s="52" t="s">
        <v>315</v>
      </c>
      <c r="G157" s="34">
        <v>5980264</v>
      </c>
      <c r="H157" s="34">
        <v>1256632</v>
      </c>
      <c r="I157" s="34">
        <f t="shared" si="35"/>
        <v>7236896</v>
      </c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12.75" customHeight="1">
      <c r="A158" s="52" t="s">
        <v>316</v>
      </c>
      <c r="B158" s="34">
        <v>328248</v>
      </c>
      <c r="C158" s="34">
        <v>88372</v>
      </c>
      <c r="D158" s="34">
        <f t="shared" si="34"/>
        <v>416620</v>
      </c>
      <c r="E158" s="27"/>
      <c r="F158" s="52" t="s">
        <v>316</v>
      </c>
      <c r="G158" s="34">
        <v>5091511</v>
      </c>
      <c r="H158" s="34">
        <v>1010056</v>
      </c>
      <c r="I158" s="34">
        <f t="shared" si="35"/>
        <v>6101567</v>
      </c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12.75" customHeight="1">
      <c r="A159" s="52" t="s">
        <v>317</v>
      </c>
      <c r="B159" s="34">
        <v>935525</v>
      </c>
      <c r="C159" s="34">
        <v>413075</v>
      </c>
      <c r="D159" s="34">
        <f t="shared" si="34"/>
        <v>1348600</v>
      </c>
      <c r="E159" s="27"/>
      <c r="F159" s="52" t="s">
        <v>317</v>
      </c>
      <c r="G159" s="34">
        <v>11516775</v>
      </c>
      <c r="H159" s="34">
        <v>3200714</v>
      </c>
      <c r="I159" s="34">
        <f t="shared" si="35"/>
        <v>14717489</v>
      </c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12.75" customHeight="1">
      <c r="A160" s="52" t="s">
        <v>257</v>
      </c>
      <c r="B160" s="34">
        <v>89148</v>
      </c>
      <c r="C160" s="34">
        <v>26578</v>
      </c>
      <c r="D160" s="34">
        <f t="shared" si="34"/>
        <v>115726</v>
      </c>
      <c r="E160" s="27"/>
      <c r="F160" s="52" t="s">
        <v>257</v>
      </c>
      <c r="G160" s="34">
        <v>1218607</v>
      </c>
      <c r="H160" s="34">
        <v>227607</v>
      </c>
      <c r="I160" s="34">
        <f t="shared" si="35"/>
        <v>1446214</v>
      </c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12.75" customHeight="1">
      <c r="A161" s="42" t="s">
        <v>258</v>
      </c>
      <c r="B161" s="43">
        <f t="shared" ref="B161:D161" si="36">SUM(B152:B160)</f>
        <v>2893906</v>
      </c>
      <c r="C161" s="43">
        <f t="shared" si="36"/>
        <v>906507</v>
      </c>
      <c r="D161" s="43">
        <f t="shared" si="36"/>
        <v>3800413</v>
      </c>
      <c r="E161" s="27"/>
      <c r="F161" s="42" t="s">
        <v>258</v>
      </c>
      <c r="G161" s="43">
        <f t="shared" ref="G161:I161" si="37">SUM(G152:G160)</f>
        <v>38249241</v>
      </c>
      <c r="H161" s="43">
        <f t="shared" si="37"/>
        <v>8502418</v>
      </c>
      <c r="I161" s="43">
        <f t="shared" si="37"/>
        <v>46751659</v>
      </c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12.75" customHeight="1">
      <c r="A162" s="28" t="s">
        <v>411</v>
      </c>
      <c r="B162" s="27"/>
      <c r="C162" s="27"/>
      <c r="D162" s="27"/>
      <c r="E162" s="27"/>
      <c r="F162" s="28" t="s">
        <v>412</v>
      </c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12.75" customHeight="1">
      <c r="A163" s="28"/>
      <c r="B163" s="27"/>
      <c r="C163" s="27"/>
      <c r="D163" s="27"/>
      <c r="E163" s="27"/>
      <c r="F163" s="27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12.75" customHeight="1">
      <c r="A164" s="28"/>
      <c r="B164" s="27"/>
      <c r="C164" s="27"/>
      <c r="D164" s="27"/>
      <c r="E164" s="27"/>
      <c r="F164" s="27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12.75" customHeight="1">
      <c r="A165" s="28"/>
      <c r="B165" s="27"/>
      <c r="C165" s="27"/>
      <c r="D165" s="27"/>
      <c r="E165" s="27"/>
      <c r="F165" s="27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12.75" customHeight="1">
      <c r="A166" s="28"/>
      <c r="B166" s="27"/>
      <c r="C166" s="27"/>
      <c r="D166" s="27"/>
      <c r="E166" s="27"/>
      <c r="F166" s="27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12.75" customHeight="1">
      <c r="A167" s="28"/>
      <c r="B167" s="27"/>
      <c r="C167" s="27"/>
      <c r="D167" s="27"/>
      <c r="E167" s="27"/>
      <c r="F167" s="27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12.75" customHeight="1">
      <c r="A168" s="28"/>
      <c r="B168" s="27"/>
      <c r="C168" s="27"/>
      <c r="D168" s="27"/>
      <c r="E168" s="27"/>
      <c r="F168" s="27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12.75" customHeight="1">
      <c r="A169" s="28"/>
      <c r="B169" s="27"/>
      <c r="C169" s="27"/>
      <c r="D169" s="27"/>
      <c r="E169" s="27"/>
      <c r="F169" s="27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12.75" customHeight="1">
      <c r="A170" s="28"/>
      <c r="B170" s="27"/>
      <c r="C170" s="27"/>
      <c r="D170" s="27"/>
      <c r="E170" s="27"/>
      <c r="F170" s="27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12.75" customHeight="1">
      <c r="A171" s="28"/>
      <c r="B171" s="27"/>
      <c r="C171" s="27"/>
      <c r="D171" s="27"/>
      <c r="E171" s="27"/>
      <c r="F171" s="27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12.75" customHeight="1">
      <c r="A172" s="28"/>
      <c r="B172" s="27"/>
      <c r="C172" s="27"/>
      <c r="D172" s="27"/>
      <c r="E172" s="27"/>
      <c r="F172" s="27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12.75" customHeight="1">
      <c r="A173" s="28"/>
      <c r="B173" s="27"/>
      <c r="C173" s="27"/>
      <c r="D173" s="27"/>
      <c r="E173" s="27"/>
      <c r="F173" s="27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12.75" customHeight="1">
      <c r="A174" s="28"/>
      <c r="B174" s="27"/>
      <c r="C174" s="27"/>
      <c r="D174" s="27"/>
      <c r="E174" s="27"/>
      <c r="F174" s="27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12.75" customHeight="1">
      <c r="A175" s="28"/>
      <c r="B175" s="27"/>
      <c r="C175" s="27"/>
      <c r="D175" s="27"/>
      <c r="E175" s="27"/>
      <c r="F175" s="27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12.75" customHeight="1">
      <c r="A176" s="28"/>
      <c r="B176" s="27"/>
      <c r="C176" s="27"/>
      <c r="D176" s="27"/>
      <c r="E176" s="27"/>
      <c r="F176" s="27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12.75" customHeight="1">
      <c r="A177" s="28"/>
      <c r="B177" s="27"/>
      <c r="C177" s="27"/>
      <c r="D177" s="27"/>
      <c r="E177" s="27"/>
      <c r="F177" s="27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12.75" customHeight="1">
      <c r="A178" s="28"/>
      <c r="B178" s="27"/>
      <c r="C178" s="27"/>
      <c r="D178" s="27"/>
      <c r="E178" s="27"/>
      <c r="F178" s="27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12.75" customHeight="1">
      <c r="A179" s="28"/>
      <c r="B179" s="27"/>
      <c r="C179" s="27"/>
      <c r="D179" s="27"/>
      <c r="E179" s="27"/>
      <c r="F179" s="27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12.75" customHeight="1">
      <c r="A180" s="28"/>
      <c r="B180" s="27"/>
      <c r="C180" s="27"/>
      <c r="D180" s="27"/>
      <c r="E180" s="27"/>
      <c r="F180" s="27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12.75" customHeight="1">
      <c r="A181" s="28"/>
      <c r="B181" s="27"/>
      <c r="C181" s="27"/>
      <c r="D181" s="27"/>
      <c r="E181" s="27"/>
      <c r="F181" s="27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12.75" customHeight="1">
      <c r="A182" s="28"/>
      <c r="B182" s="27"/>
      <c r="C182" s="27"/>
      <c r="D182" s="27"/>
      <c r="E182" s="27"/>
      <c r="F182" s="27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12.75" customHeight="1">
      <c r="A183" s="28"/>
      <c r="B183" s="27"/>
      <c r="C183" s="27"/>
      <c r="D183" s="27"/>
      <c r="E183" s="27"/>
      <c r="F183" s="27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12.75" customHeight="1">
      <c r="A184" s="28"/>
      <c r="B184" s="27"/>
      <c r="C184" s="27"/>
      <c r="D184" s="27"/>
      <c r="E184" s="27"/>
      <c r="F184" s="27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12.75" customHeight="1">
      <c r="A185" s="28"/>
      <c r="B185" s="27"/>
      <c r="C185" s="27"/>
      <c r="D185" s="27"/>
      <c r="E185" s="27"/>
      <c r="F185" s="27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12.75" customHeight="1">
      <c r="A186" s="28"/>
      <c r="B186" s="27"/>
      <c r="C186" s="27"/>
      <c r="D186" s="27"/>
      <c r="E186" s="27"/>
      <c r="F186" s="27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12.75" customHeight="1">
      <c r="A187" s="28"/>
      <c r="B187" s="27"/>
      <c r="C187" s="27"/>
      <c r="D187" s="27"/>
      <c r="E187" s="27"/>
      <c r="F187" s="27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12.75" customHeight="1">
      <c r="A188" s="28"/>
      <c r="B188" s="27"/>
      <c r="C188" s="27"/>
      <c r="D188" s="27"/>
      <c r="E188" s="27"/>
      <c r="F188" s="27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12.75" customHeight="1">
      <c r="A189" s="28"/>
      <c r="B189" s="27"/>
      <c r="C189" s="27"/>
      <c r="D189" s="27"/>
      <c r="E189" s="27"/>
      <c r="F189" s="27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12.75" customHeight="1">
      <c r="A190" s="28"/>
      <c r="B190" s="27"/>
      <c r="C190" s="27"/>
      <c r="D190" s="27"/>
      <c r="E190" s="27"/>
      <c r="F190" s="27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12.75" customHeight="1">
      <c r="A191" s="28"/>
      <c r="B191" s="27"/>
      <c r="C191" s="27"/>
      <c r="D191" s="27"/>
      <c r="E191" s="27"/>
      <c r="F191" s="27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12.75" customHeight="1">
      <c r="A192" s="28"/>
      <c r="B192" s="27"/>
      <c r="C192" s="27"/>
      <c r="D192" s="27"/>
      <c r="E192" s="27"/>
      <c r="F192" s="27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12.75" customHeight="1">
      <c r="A193" s="28"/>
      <c r="B193" s="27"/>
      <c r="C193" s="27"/>
      <c r="D193" s="27"/>
      <c r="E193" s="27"/>
      <c r="F193" s="27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12.75" customHeight="1">
      <c r="A194" s="28"/>
      <c r="B194" s="27"/>
      <c r="C194" s="27"/>
      <c r="D194" s="27"/>
      <c r="E194" s="27"/>
      <c r="F194" s="27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12.75" customHeight="1">
      <c r="A195" s="28"/>
      <c r="B195" s="27"/>
      <c r="C195" s="27"/>
      <c r="D195" s="27"/>
      <c r="E195" s="27"/>
      <c r="F195" s="27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12.75" customHeight="1">
      <c r="A196" s="28"/>
      <c r="B196" s="27"/>
      <c r="C196" s="27"/>
      <c r="D196" s="27"/>
      <c r="E196" s="27"/>
      <c r="F196" s="27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12.75" customHeight="1">
      <c r="A197" s="28"/>
      <c r="B197" s="27"/>
      <c r="C197" s="27"/>
      <c r="D197" s="27"/>
      <c r="E197" s="27"/>
      <c r="F197" s="27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12.75" customHeight="1">
      <c r="A198" s="28"/>
      <c r="B198" s="27"/>
      <c r="C198" s="27"/>
      <c r="D198" s="27"/>
      <c r="E198" s="27"/>
      <c r="F198" s="27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12.75" customHeight="1">
      <c r="A199" s="28"/>
      <c r="B199" s="27"/>
      <c r="C199" s="27"/>
      <c r="D199" s="27"/>
      <c r="E199" s="27"/>
      <c r="F199" s="27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12.75" customHeight="1">
      <c r="A200" s="28"/>
      <c r="B200" s="27"/>
      <c r="C200" s="27"/>
      <c r="D200" s="27"/>
      <c r="E200" s="27"/>
      <c r="F200" s="27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12.75" customHeight="1">
      <c r="A201" s="28"/>
      <c r="B201" s="27"/>
      <c r="C201" s="27"/>
      <c r="D201" s="27"/>
      <c r="E201" s="27"/>
      <c r="F201" s="27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12.75" customHeight="1">
      <c r="A202" s="28"/>
      <c r="B202" s="27"/>
      <c r="C202" s="27"/>
      <c r="D202" s="27"/>
      <c r="E202" s="27"/>
      <c r="F202" s="27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12.75" customHeight="1">
      <c r="A203" s="28"/>
      <c r="B203" s="27"/>
      <c r="C203" s="27"/>
      <c r="D203" s="27"/>
      <c r="E203" s="27"/>
      <c r="F203" s="27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12.75" customHeight="1">
      <c r="A204" s="28"/>
      <c r="B204" s="27"/>
      <c r="C204" s="27"/>
      <c r="D204" s="27"/>
      <c r="E204" s="27"/>
      <c r="F204" s="27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12.75" customHeight="1">
      <c r="A205" s="28"/>
      <c r="B205" s="27"/>
      <c r="C205" s="27"/>
      <c r="D205" s="27"/>
      <c r="E205" s="27"/>
      <c r="F205" s="27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12.75" customHeight="1">
      <c r="A206" s="28"/>
      <c r="B206" s="27"/>
      <c r="C206" s="27"/>
      <c r="D206" s="27"/>
      <c r="E206" s="27"/>
      <c r="F206" s="27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12.75" customHeight="1">
      <c r="A207" s="28"/>
      <c r="B207" s="27"/>
      <c r="C207" s="27"/>
      <c r="D207" s="27"/>
      <c r="E207" s="27"/>
      <c r="F207" s="27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12.75" customHeight="1">
      <c r="A208" s="28"/>
      <c r="B208" s="27"/>
      <c r="C208" s="27"/>
      <c r="D208" s="27"/>
      <c r="E208" s="27"/>
      <c r="F208" s="27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12.75" customHeight="1">
      <c r="A209" s="28"/>
      <c r="B209" s="27"/>
      <c r="C209" s="27"/>
      <c r="D209" s="27"/>
      <c r="E209" s="27"/>
      <c r="F209" s="27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12.75" customHeight="1">
      <c r="A210" s="28"/>
      <c r="B210" s="27"/>
      <c r="C210" s="27"/>
      <c r="D210" s="27"/>
      <c r="E210" s="27"/>
      <c r="F210" s="27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12.75" customHeight="1">
      <c r="A211" s="28"/>
      <c r="B211" s="27"/>
      <c r="C211" s="27"/>
      <c r="D211" s="27"/>
      <c r="E211" s="27"/>
      <c r="F211" s="27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12.75" customHeight="1">
      <c r="A212" s="28"/>
      <c r="B212" s="27"/>
      <c r="C212" s="27"/>
      <c r="D212" s="27"/>
      <c r="E212" s="27"/>
      <c r="F212" s="27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12.75" customHeight="1">
      <c r="A213" s="28"/>
      <c r="B213" s="27"/>
      <c r="C213" s="27"/>
      <c r="D213" s="27"/>
      <c r="E213" s="27"/>
      <c r="F213" s="27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12.75" customHeight="1">
      <c r="A214" s="28"/>
      <c r="B214" s="27"/>
      <c r="C214" s="27"/>
      <c r="D214" s="27"/>
      <c r="E214" s="27"/>
      <c r="F214" s="27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12.75" customHeight="1">
      <c r="A215" s="28"/>
      <c r="B215" s="27"/>
      <c r="C215" s="27"/>
      <c r="D215" s="27"/>
      <c r="E215" s="27"/>
      <c r="F215" s="27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12.75" customHeight="1">
      <c r="A216" s="28"/>
      <c r="B216" s="27"/>
      <c r="C216" s="27"/>
      <c r="D216" s="27"/>
      <c r="E216" s="27"/>
      <c r="F216" s="27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12.75" customHeight="1">
      <c r="A217" s="28"/>
      <c r="B217" s="27"/>
      <c r="C217" s="27"/>
      <c r="D217" s="27"/>
      <c r="E217" s="27"/>
      <c r="F217" s="27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12.75" customHeight="1">
      <c r="A218" s="28"/>
      <c r="B218" s="27"/>
      <c r="C218" s="27"/>
      <c r="D218" s="27"/>
      <c r="E218" s="27"/>
      <c r="F218" s="27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12.75" customHeight="1">
      <c r="A219" s="28"/>
      <c r="B219" s="27"/>
      <c r="C219" s="27"/>
      <c r="D219" s="27"/>
      <c r="E219" s="27"/>
      <c r="F219" s="27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12.75" customHeight="1">
      <c r="A220" s="28"/>
      <c r="B220" s="27"/>
      <c r="C220" s="27"/>
      <c r="D220" s="27"/>
      <c r="E220" s="27"/>
      <c r="F220" s="27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12.75" customHeight="1">
      <c r="A221" s="28"/>
      <c r="B221" s="27"/>
      <c r="C221" s="27"/>
      <c r="D221" s="27"/>
      <c r="E221" s="27"/>
      <c r="F221" s="27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12.75" customHeight="1">
      <c r="A222" s="28"/>
      <c r="B222" s="27"/>
      <c r="C222" s="27"/>
      <c r="D222" s="27"/>
      <c r="E222" s="27"/>
      <c r="F222" s="27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12.75" customHeight="1">
      <c r="A223" s="28"/>
      <c r="B223" s="27"/>
      <c r="C223" s="27"/>
      <c r="D223" s="27"/>
      <c r="E223" s="27"/>
      <c r="F223" s="27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12.75" customHeight="1">
      <c r="A224" s="28"/>
      <c r="B224" s="27"/>
      <c r="C224" s="27"/>
      <c r="D224" s="27"/>
      <c r="E224" s="27"/>
      <c r="F224" s="27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12.75" customHeight="1">
      <c r="A225" s="28"/>
      <c r="B225" s="27"/>
      <c r="C225" s="27"/>
      <c r="D225" s="27"/>
      <c r="E225" s="27"/>
      <c r="F225" s="27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12.75" customHeight="1">
      <c r="A226" s="28"/>
      <c r="B226" s="27"/>
      <c r="C226" s="27"/>
      <c r="D226" s="27"/>
      <c r="E226" s="27"/>
      <c r="F226" s="27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12.75" customHeight="1">
      <c r="A227" s="28"/>
      <c r="B227" s="27"/>
      <c r="C227" s="27"/>
      <c r="D227" s="27"/>
      <c r="E227" s="27"/>
      <c r="F227" s="27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12.75" customHeight="1">
      <c r="A228" s="28"/>
      <c r="B228" s="27"/>
      <c r="C228" s="27"/>
      <c r="D228" s="27"/>
      <c r="E228" s="27"/>
      <c r="F228" s="27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12.75" customHeight="1">
      <c r="A229" s="28"/>
      <c r="B229" s="27"/>
      <c r="C229" s="27"/>
      <c r="D229" s="27"/>
      <c r="E229" s="27"/>
      <c r="F229" s="27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12.75" customHeight="1">
      <c r="A230" s="28"/>
      <c r="B230" s="27"/>
      <c r="C230" s="27"/>
      <c r="D230" s="27"/>
      <c r="E230" s="27"/>
      <c r="F230" s="27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12.75" customHeight="1">
      <c r="A231" s="28"/>
      <c r="B231" s="27"/>
      <c r="C231" s="27"/>
      <c r="D231" s="27"/>
      <c r="E231" s="27"/>
      <c r="F231" s="27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12.75" customHeight="1">
      <c r="A232" s="28"/>
      <c r="B232" s="27"/>
      <c r="C232" s="27"/>
      <c r="D232" s="27"/>
      <c r="E232" s="27"/>
      <c r="F232" s="27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12.75" customHeight="1">
      <c r="A233" s="28"/>
      <c r="B233" s="27"/>
      <c r="C233" s="27"/>
      <c r="D233" s="27"/>
      <c r="E233" s="27"/>
      <c r="F233" s="27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12.75" customHeight="1">
      <c r="A234" s="28"/>
      <c r="B234" s="27"/>
      <c r="C234" s="27"/>
      <c r="D234" s="27"/>
      <c r="E234" s="27"/>
      <c r="F234" s="27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12.75" customHeight="1">
      <c r="A235" s="28"/>
      <c r="B235" s="27"/>
      <c r="C235" s="27"/>
      <c r="D235" s="27"/>
      <c r="E235" s="27"/>
      <c r="F235" s="27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12.75" customHeight="1">
      <c r="A236" s="28"/>
      <c r="B236" s="27"/>
      <c r="C236" s="27"/>
      <c r="D236" s="27"/>
      <c r="E236" s="27"/>
      <c r="F236" s="27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12.75" customHeight="1">
      <c r="A237" s="28"/>
      <c r="B237" s="27"/>
      <c r="C237" s="27"/>
      <c r="D237" s="27"/>
      <c r="E237" s="27"/>
      <c r="F237" s="27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12.75" customHeight="1">
      <c r="A238" s="28"/>
      <c r="B238" s="27"/>
      <c r="C238" s="27"/>
      <c r="D238" s="27"/>
      <c r="E238" s="27"/>
      <c r="F238" s="27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12.75" customHeight="1">
      <c r="A239" s="28"/>
      <c r="B239" s="27"/>
      <c r="C239" s="27"/>
      <c r="D239" s="27"/>
      <c r="E239" s="27"/>
      <c r="F239" s="27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12.75" customHeight="1">
      <c r="A240" s="28"/>
      <c r="B240" s="27"/>
      <c r="C240" s="27"/>
      <c r="D240" s="27"/>
      <c r="E240" s="27"/>
      <c r="F240" s="27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12.75" customHeight="1">
      <c r="A241" s="28"/>
      <c r="B241" s="27"/>
      <c r="C241" s="27"/>
      <c r="D241" s="27"/>
      <c r="E241" s="27"/>
      <c r="F241" s="27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12.75" customHeight="1">
      <c r="A242" s="28"/>
      <c r="B242" s="27"/>
      <c r="C242" s="27"/>
      <c r="D242" s="27"/>
      <c r="E242" s="27"/>
      <c r="F242" s="27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12.75" customHeight="1">
      <c r="A243" s="28"/>
      <c r="B243" s="27"/>
      <c r="C243" s="27"/>
      <c r="D243" s="27"/>
      <c r="E243" s="27"/>
      <c r="F243" s="27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12.75" customHeight="1">
      <c r="A244" s="28"/>
      <c r="B244" s="27"/>
      <c r="C244" s="27"/>
      <c r="D244" s="27"/>
      <c r="E244" s="27"/>
      <c r="F244" s="27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12.75" customHeight="1">
      <c r="A245" s="28"/>
      <c r="B245" s="27"/>
      <c r="C245" s="27"/>
      <c r="D245" s="27"/>
      <c r="E245" s="27"/>
      <c r="F245" s="27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12.75" customHeight="1">
      <c r="A246" s="28"/>
      <c r="B246" s="27"/>
      <c r="C246" s="27"/>
      <c r="D246" s="27"/>
      <c r="E246" s="27"/>
      <c r="F246" s="27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12.75" customHeight="1">
      <c r="A247" s="28"/>
      <c r="B247" s="27"/>
      <c r="C247" s="27"/>
      <c r="D247" s="27"/>
      <c r="E247" s="27"/>
      <c r="F247" s="27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12.75" customHeight="1">
      <c r="A248" s="28"/>
      <c r="B248" s="27"/>
      <c r="C248" s="27"/>
      <c r="D248" s="27"/>
      <c r="E248" s="27"/>
      <c r="F248" s="27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12.75" customHeight="1">
      <c r="A249" s="28"/>
      <c r="B249" s="27"/>
      <c r="C249" s="27"/>
      <c r="D249" s="27"/>
      <c r="E249" s="27"/>
      <c r="F249" s="27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12.75" customHeight="1">
      <c r="A250" s="28"/>
      <c r="B250" s="27"/>
      <c r="C250" s="27"/>
      <c r="D250" s="27"/>
      <c r="E250" s="27"/>
      <c r="F250" s="27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12.75" customHeight="1">
      <c r="A251" s="28"/>
      <c r="B251" s="27"/>
      <c r="C251" s="27"/>
      <c r="D251" s="27"/>
      <c r="E251" s="27"/>
      <c r="F251" s="27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12.75" customHeight="1">
      <c r="A252" s="28"/>
      <c r="B252" s="27"/>
      <c r="C252" s="27"/>
      <c r="D252" s="27"/>
      <c r="E252" s="27"/>
      <c r="F252" s="27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12.75" customHeight="1">
      <c r="A253" s="28"/>
      <c r="B253" s="27"/>
      <c r="C253" s="27"/>
      <c r="D253" s="27"/>
      <c r="E253" s="27"/>
      <c r="F253" s="27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12.75" customHeight="1">
      <c r="A254" s="28"/>
      <c r="B254" s="27"/>
      <c r="C254" s="27"/>
      <c r="D254" s="27"/>
      <c r="E254" s="27"/>
      <c r="F254" s="27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12.75" customHeight="1">
      <c r="A255" s="28"/>
      <c r="B255" s="27"/>
      <c r="C255" s="27"/>
      <c r="D255" s="27"/>
      <c r="E255" s="27"/>
      <c r="F255" s="27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12.75" customHeight="1">
      <c r="A256" s="28"/>
      <c r="B256" s="27"/>
      <c r="C256" s="27"/>
      <c r="D256" s="27"/>
      <c r="E256" s="27"/>
      <c r="F256" s="27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12.75" customHeight="1">
      <c r="A257" s="28"/>
      <c r="B257" s="27"/>
      <c r="C257" s="27"/>
      <c r="D257" s="27"/>
      <c r="E257" s="27"/>
      <c r="F257" s="27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12.75" customHeight="1">
      <c r="A258" s="28"/>
      <c r="B258" s="27"/>
      <c r="C258" s="27"/>
      <c r="D258" s="27"/>
      <c r="E258" s="27"/>
      <c r="F258" s="27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12.75" customHeight="1">
      <c r="A259" s="28"/>
      <c r="B259" s="27"/>
      <c r="C259" s="27"/>
      <c r="D259" s="27"/>
      <c r="E259" s="27"/>
      <c r="F259" s="27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12.75" customHeight="1">
      <c r="A260" s="28"/>
      <c r="B260" s="27"/>
      <c r="C260" s="27"/>
      <c r="D260" s="27"/>
      <c r="E260" s="27"/>
      <c r="F260" s="27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12.75" customHeight="1">
      <c r="A261" s="28"/>
      <c r="B261" s="27"/>
      <c r="C261" s="27"/>
      <c r="D261" s="27"/>
      <c r="E261" s="27"/>
      <c r="F261" s="27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12.75" customHeight="1">
      <c r="A262" s="28"/>
      <c r="B262" s="27"/>
      <c r="C262" s="27"/>
      <c r="D262" s="27"/>
      <c r="E262" s="27"/>
      <c r="F262" s="27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12.75" customHeight="1">
      <c r="A263" s="28"/>
      <c r="B263" s="27"/>
      <c r="C263" s="27"/>
      <c r="D263" s="27"/>
      <c r="E263" s="27"/>
      <c r="F263" s="27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12.75" customHeight="1">
      <c r="A264" s="28"/>
      <c r="B264" s="27"/>
      <c r="C264" s="27"/>
      <c r="D264" s="27"/>
      <c r="E264" s="27"/>
      <c r="F264" s="27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12.75" customHeight="1">
      <c r="A265" s="28"/>
      <c r="B265" s="27"/>
      <c r="C265" s="27"/>
      <c r="D265" s="27"/>
      <c r="E265" s="27"/>
      <c r="F265" s="27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12.75" customHeight="1">
      <c r="A266" s="28"/>
      <c r="B266" s="27"/>
      <c r="C266" s="27"/>
      <c r="D266" s="27"/>
      <c r="E266" s="27"/>
      <c r="F266" s="27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12.75" customHeight="1">
      <c r="A267" s="28"/>
      <c r="B267" s="27"/>
      <c r="C267" s="27"/>
      <c r="D267" s="27"/>
      <c r="E267" s="27"/>
      <c r="F267" s="27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12.75" customHeight="1">
      <c r="A268" s="28"/>
      <c r="B268" s="27"/>
      <c r="C268" s="27"/>
      <c r="D268" s="27"/>
      <c r="E268" s="27"/>
      <c r="F268" s="27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12.75" customHeight="1">
      <c r="A269" s="28"/>
      <c r="B269" s="27"/>
      <c r="C269" s="27"/>
      <c r="D269" s="27"/>
      <c r="E269" s="27"/>
      <c r="F269" s="27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12.75" customHeight="1">
      <c r="A270" s="28"/>
      <c r="B270" s="27"/>
      <c r="C270" s="27"/>
      <c r="D270" s="27"/>
      <c r="E270" s="27"/>
      <c r="F270" s="27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12.75" customHeight="1">
      <c r="A271" s="28"/>
      <c r="B271" s="27"/>
      <c r="C271" s="27"/>
      <c r="D271" s="27"/>
      <c r="E271" s="27"/>
      <c r="F271" s="27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12.75" customHeight="1">
      <c r="A272" s="28"/>
      <c r="B272" s="27"/>
      <c r="C272" s="27"/>
      <c r="D272" s="27"/>
      <c r="E272" s="27"/>
      <c r="F272" s="27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12.75" customHeight="1">
      <c r="A273" s="28"/>
      <c r="B273" s="27"/>
      <c r="C273" s="27"/>
      <c r="D273" s="27"/>
      <c r="E273" s="27"/>
      <c r="F273" s="27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12.75" customHeight="1">
      <c r="A274" s="28"/>
      <c r="B274" s="27"/>
      <c r="C274" s="27"/>
      <c r="D274" s="27"/>
      <c r="E274" s="27"/>
      <c r="F274" s="27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12.75" customHeight="1">
      <c r="A275" s="28"/>
      <c r="B275" s="27"/>
      <c r="C275" s="27"/>
      <c r="D275" s="27"/>
      <c r="E275" s="27"/>
      <c r="F275" s="27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12.75" customHeight="1">
      <c r="A276" s="28"/>
      <c r="B276" s="27"/>
      <c r="C276" s="27"/>
      <c r="D276" s="27"/>
      <c r="E276" s="27"/>
      <c r="F276" s="27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12.75" customHeight="1">
      <c r="A277" s="28"/>
      <c r="B277" s="27"/>
      <c r="C277" s="27"/>
      <c r="D277" s="27"/>
      <c r="E277" s="27"/>
      <c r="F277" s="27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12.75" customHeight="1">
      <c r="A278" s="28"/>
      <c r="B278" s="27"/>
      <c r="C278" s="27"/>
      <c r="D278" s="27"/>
      <c r="E278" s="27"/>
      <c r="F278" s="27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12.75" customHeight="1">
      <c r="A279" s="28"/>
      <c r="B279" s="27"/>
      <c r="C279" s="27"/>
      <c r="D279" s="27"/>
      <c r="E279" s="27"/>
      <c r="F279" s="27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12.75" customHeight="1">
      <c r="A280" s="28"/>
      <c r="B280" s="27"/>
      <c r="C280" s="27"/>
      <c r="D280" s="27"/>
      <c r="E280" s="27"/>
      <c r="F280" s="27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12.75" customHeight="1">
      <c r="A281" s="28"/>
      <c r="B281" s="27"/>
      <c r="C281" s="27"/>
      <c r="D281" s="27"/>
      <c r="E281" s="27"/>
      <c r="F281" s="27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12.75" customHeight="1">
      <c r="A282" s="28"/>
      <c r="B282" s="27"/>
      <c r="C282" s="27"/>
      <c r="D282" s="27"/>
      <c r="E282" s="27"/>
      <c r="F282" s="27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12.75" customHeight="1">
      <c r="A283" s="28"/>
      <c r="B283" s="27"/>
      <c r="C283" s="27"/>
      <c r="D283" s="27"/>
      <c r="E283" s="27"/>
      <c r="F283" s="27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12.75" customHeight="1">
      <c r="A284" s="28"/>
      <c r="B284" s="27"/>
      <c r="C284" s="27"/>
      <c r="D284" s="27"/>
      <c r="E284" s="27"/>
      <c r="F284" s="27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12.75" customHeight="1">
      <c r="A285" s="28"/>
      <c r="B285" s="27"/>
      <c r="C285" s="27"/>
      <c r="D285" s="27"/>
      <c r="E285" s="27"/>
      <c r="F285" s="27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12.75" customHeight="1">
      <c r="A286" s="28"/>
      <c r="B286" s="27"/>
      <c r="C286" s="27"/>
      <c r="D286" s="27"/>
      <c r="E286" s="27"/>
      <c r="F286" s="27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12.75" customHeight="1">
      <c r="A287" s="28"/>
      <c r="B287" s="27"/>
      <c r="C287" s="27"/>
      <c r="D287" s="27"/>
      <c r="E287" s="27"/>
      <c r="F287" s="27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12.75" customHeight="1">
      <c r="A288" s="28"/>
      <c r="B288" s="27"/>
      <c r="C288" s="27"/>
      <c r="D288" s="27"/>
      <c r="E288" s="27"/>
      <c r="F288" s="27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12.75" customHeight="1">
      <c r="A289" s="28"/>
      <c r="B289" s="27"/>
      <c r="C289" s="27"/>
      <c r="D289" s="27"/>
      <c r="E289" s="27"/>
      <c r="F289" s="27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12.75" customHeight="1">
      <c r="A290" s="28"/>
      <c r="B290" s="27"/>
      <c r="C290" s="27"/>
      <c r="D290" s="27"/>
      <c r="E290" s="27"/>
      <c r="F290" s="27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12.75" customHeight="1">
      <c r="A291" s="28"/>
      <c r="B291" s="27"/>
      <c r="C291" s="27"/>
      <c r="D291" s="27"/>
      <c r="E291" s="27"/>
      <c r="F291" s="27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12.75" customHeight="1">
      <c r="A292" s="28"/>
      <c r="B292" s="27"/>
      <c r="C292" s="27"/>
      <c r="D292" s="27"/>
      <c r="E292" s="27"/>
      <c r="F292" s="27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12.75" customHeight="1">
      <c r="A293" s="28"/>
      <c r="B293" s="27"/>
      <c r="C293" s="27"/>
      <c r="D293" s="27"/>
      <c r="E293" s="27"/>
      <c r="F293" s="27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12.75" customHeight="1">
      <c r="A294" s="28"/>
      <c r="B294" s="27"/>
      <c r="C294" s="27"/>
      <c r="D294" s="27"/>
      <c r="E294" s="27"/>
      <c r="F294" s="27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12.75" customHeight="1">
      <c r="A295" s="28"/>
      <c r="B295" s="27"/>
      <c r="C295" s="27"/>
      <c r="D295" s="27"/>
      <c r="E295" s="27"/>
      <c r="F295" s="27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12.75" customHeight="1">
      <c r="A296" s="28"/>
      <c r="B296" s="27"/>
      <c r="C296" s="27"/>
      <c r="D296" s="27"/>
      <c r="E296" s="27"/>
      <c r="F296" s="27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12.75" customHeight="1">
      <c r="A297" s="28"/>
      <c r="B297" s="27"/>
      <c r="C297" s="27"/>
      <c r="D297" s="27"/>
      <c r="E297" s="27"/>
      <c r="F297" s="27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12.75" customHeight="1">
      <c r="A298" s="28"/>
      <c r="B298" s="27"/>
      <c r="C298" s="27"/>
      <c r="D298" s="27"/>
      <c r="E298" s="27"/>
      <c r="F298" s="27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12.75" customHeight="1">
      <c r="A299" s="28"/>
      <c r="B299" s="27"/>
      <c r="C299" s="27"/>
      <c r="D299" s="27"/>
      <c r="E299" s="27"/>
      <c r="F299" s="27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12.75" customHeight="1">
      <c r="A300" s="28"/>
      <c r="B300" s="27"/>
      <c r="C300" s="27"/>
      <c r="D300" s="27"/>
      <c r="E300" s="27"/>
      <c r="F300" s="27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12.75" customHeight="1">
      <c r="A301" s="28"/>
      <c r="B301" s="27"/>
      <c r="C301" s="27"/>
      <c r="D301" s="27"/>
      <c r="E301" s="27"/>
      <c r="F301" s="27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12.75" customHeight="1">
      <c r="A302" s="28"/>
      <c r="B302" s="27"/>
      <c r="C302" s="27"/>
      <c r="D302" s="27"/>
      <c r="E302" s="27"/>
      <c r="F302" s="27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12.75" customHeight="1">
      <c r="A303" s="28"/>
      <c r="B303" s="27"/>
      <c r="C303" s="27"/>
      <c r="D303" s="27"/>
      <c r="E303" s="27"/>
      <c r="F303" s="27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12.75" customHeight="1">
      <c r="A304" s="28"/>
      <c r="B304" s="27"/>
      <c r="C304" s="27"/>
      <c r="D304" s="27"/>
      <c r="E304" s="27"/>
      <c r="F304" s="27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12.75" customHeight="1">
      <c r="A305" s="28"/>
      <c r="B305" s="27"/>
      <c r="C305" s="27"/>
      <c r="D305" s="27"/>
      <c r="E305" s="27"/>
      <c r="F305" s="27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12.75" customHeight="1">
      <c r="A306" s="28"/>
      <c r="B306" s="27"/>
      <c r="C306" s="27"/>
      <c r="D306" s="27"/>
      <c r="E306" s="27"/>
      <c r="F306" s="27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12.75" customHeight="1">
      <c r="A307" s="28"/>
      <c r="B307" s="27"/>
      <c r="C307" s="27"/>
      <c r="D307" s="27"/>
      <c r="E307" s="27"/>
      <c r="F307" s="27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12.75" customHeight="1">
      <c r="A308" s="28"/>
      <c r="B308" s="27"/>
      <c r="C308" s="27"/>
      <c r="D308" s="27"/>
      <c r="E308" s="27"/>
      <c r="F308" s="27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12.75" customHeight="1">
      <c r="A309" s="28"/>
      <c r="B309" s="27"/>
      <c r="C309" s="27"/>
      <c r="D309" s="27"/>
      <c r="E309" s="27"/>
      <c r="F309" s="27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12.75" customHeight="1">
      <c r="A310" s="28"/>
      <c r="B310" s="27"/>
      <c r="C310" s="27"/>
      <c r="D310" s="27"/>
      <c r="E310" s="27"/>
      <c r="F310" s="27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12.75" customHeight="1">
      <c r="A311" s="28"/>
      <c r="B311" s="27"/>
      <c r="C311" s="27"/>
      <c r="D311" s="27"/>
      <c r="E311" s="27"/>
      <c r="F311" s="27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12.75" customHeight="1">
      <c r="A312" s="28"/>
      <c r="B312" s="27"/>
      <c r="C312" s="27"/>
      <c r="D312" s="27"/>
      <c r="E312" s="27"/>
      <c r="F312" s="27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12.75" customHeight="1">
      <c r="A313" s="28"/>
      <c r="B313" s="27"/>
      <c r="C313" s="27"/>
      <c r="D313" s="27"/>
      <c r="E313" s="27"/>
      <c r="F313" s="27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12.75" customHeight="1">
      <c r="A314" s="28"/>
      <c r="B314" s="27"/>
      <c r="C314" s="27"/>
      <c r="D314" s="27"/>
      <c r="E314" s="27"/>
      <c r="F314" s="27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12.75" customHeight="1">
      <c r="A315" s="28"/>
      <c r="B315" s="27"/>
      <c r="C315" s="27"/>
      <c r="D315" s="27"/>
      <c r="E315" s="27"/>
      <c r="F315" s="27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12.75" customHeight="1">
      <c r="A316" s="28"/>
      <c r="B316" s="27"/>
      <c r="C316" s="27"/>
      <c r="D316" s="27"/>
      <c r="E316" s="27"/>
      <c r="F316" s="27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12.75" customHeight="1">
      <c r="A317" s="28"/>
      <c r="B317" s="27"/>
      <c r="C317" s="27"/>
      <c r="D317" s="27"/>
      <c r="E317" s="27"/>
      <c r="F317" s="27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12.75" customHeight="1">
      <c r="A318" s="28"/>
      <c r="B318" s="27"/>
      <c r="C318" s="27"/>
      <c r="D318" s="27"/>
      <c r="E318" s="27"/>
      <c r="F318" s="27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12.75" customHeight="1">
      <c r="A319" s="28"/>
      <c r="B319" s="27"/>
      <c r="C319" s="27"/>
      <c r="D319" s="27"/>
      <c r="E319" s="27"/>
      <c r="F319" s="27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12.75" customHeight="1">
      <c r="A320" s="28"/>
      <c r="B320" s="27"/>
      <c r="C320" s="27"/>
      <c r="D320" s="27"/>
      <c r="E320" s="27"/>
      <c r="F320" s="27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12.75" customHeight="1">
      <c r="A321" s="28"/>
      <c r="B321" s="27"/>
      <c r="C321" s="27"/>
      <c r="D321" s="27"/>
      <c r="E321" s="27"/>
      <c r="F321" s="27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12.75" customHeight="1">
      <c r="A322" s="28"/>
      <c r="B322" s="27"/>
      <c r="C322" s="27"/>
      <c r="D322" s="27"/>
      <c r="E322" s="27"/>
      <c r="F322" s="27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12.75" customHeight="1">
      <c r="A323" s="28"/>
      <c r="B323" s="27"/>
      <c r="C323" s="27"/>
      <c r="D323" s="27"/>
      <c r="E323" s="27"/>
      <c r="F323" s="27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12.75" customHeight="1">
      <c r="A324" s="28"/>
      <c r="B324" s="27"/>
      <c r="C324" s="27"/>
      <c r="D324" s="27"/>
      <c r="E324" s="27"/>
      <c r="F324" s="27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12.75" customHeight="1">
      <c r="A325" s="28"/>
      <c r="B325" s="27"/>
      <c r="C325" s="27"/>
      <c r="D325" s="27"/>
      <c r="E325" s="27"/>
      <c r="F325" s="27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12.75" customHeight="1">
      <c r="A326" s="28"/>
      <c r="B326" s="27"/>
      <c r="C326" s="27"/>
      <c r="D326" s="27"/>
      <c r="E326" s="27"/>
      <c r="F326" s="27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12.75" customHeight="1">
      <c r="A327" s="28"/>
      <c r="B327" s="27"/>
      <c r="C327" s="27"/>
      <c r="D327" s="27"/>
      <c r="E327" s="27"/>
      <c r="F327" s="27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12.75" customHeight="1">
      <c r="A328" s="28"/>
      <c r="B328" s="27"/>
      <c r="C328" s="27"/>
      <c r="D328" s="27"/>
      <c r="E328" s="27"/>
      <c r="F328" s="27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12.75" customHeight="1">
      <c r="A329" s="28"/>
      <c r="B329" s="27"/>
      <c r="C329" s="27"/>
      <c r="D329" s="27"/>
      <c r="E329" s="27"/>
      <c r="F329" s="27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12.75" customHeight="1">
      <c r="A330" s="28"/>
      <c r="B330" s="27"/>
      <c r="C330" s="27"/>
      <c r="D330" s="27"/>
      <c r="E330" s="27"/>
      <c r="F330" s="27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12.75" customHeight="1">
      <c r="A331" s="28"/>
      <c r="B331" s="27"/>
      <c r="C331" s="27"/>
      <c r="D331" s="27"/>
      <c r="E331" s="27"/>
      <c r="F331" s="27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12.75" customHeight="1">
      <c r="A332" s="28"/>
      <c r="B332" s="27"/>
      <c r="C332" s="27"/>
      <c r="D332" s="27"/>
      <c r="E332" s="27"/>
      <c r="F332" s="27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12.75" customHeight="1">
      <c r="A333" s="28"/>
      <c r="B333" s="27"/>
      <c r="C333" s="27"/>
      <c r="D333" s="27"/>
      <c r="E333" s="27"/>
      <c r="F333" s="27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12.75" customHeight="1">
      <c r="A334" s="28"/>
      <c r="B334" s="27"/>
      <c r="C334" s="27"/>
      <c r="D334" s="27"/>
      <c r="E334" s="27"/>
      <c r="F334" s="27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12.75" customHeight="1">
      <c r="A335" s="28"/>
      <c r="B335" s="27"/>
      <c r="C335" s="27"/>
      <c r="D335" s="27"/>
      <c r="E335" s="27"/>
      <c r="F335" s="27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12.75" customHeight="1">
      <c r="A336" s="28"/>
      <c r="B336" s="27"/>
      <c r="C336" s="27"/>
      <c r="D336" s="27"/>
      <c r="E336" s="27"/>
      <c r="F336" s="27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12.75" customHeight="1">
      <c r="A337" s="28"/>
      <c r="B337" s="27"/>
      <c r="C337" s="27"/>
      <c r="D337" s="27"/>
      <c r="E337" s="27"/>
      <c r="F337" s="27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12.75" customHeight="1">
      <c r="A338" s="28"/>
      <c r="B338" s="27"/>
      <c r="C338" s="27"/>
      <c r="D338" s="27"/>
      <c r="E338" s="27"/>
      <c r="F338" s="27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12.75" customHeight="1">
      <c r="A339" s="28"/>
      <c r="B339" s="27"/>
      <c r="C339" s="27"/>
      <c r="D339" s="27"/>
      <c r="E339" s="27"/>
      <c r="F339" s="27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12.75" customHeight="1">
      <c r="A340" s="28"/>
      <c r="B340" s="27"/>
      <c r="C340" s="27"/>
      <c r="D340" s="27"/>
      <c r="E340" s="27"/>
      <c r="F340" s="27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12.75" customHeight="1">
      <c r="A341" s="28"/>
      <c r="B341" s="27"/>
      <c r="C341" s="27"/>
      <c r="D341" s="27"/>
      <c r="E341" s="27"/>
      <c r="F341" s="27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12.75" customHeight="1">
      <c r="A342" s="28"/>
      <c r="B342" s="27"/>
      <c r="C342" s="27"/>
      <c r="D342" s="27"/>
      <c r="E342" s="27"/>
      <c r="F342" s="27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12.75" customHeight="1">
      <c r="A343" s="28"/>
      <c r="B343" s="27"/>
      <c r="C343" s="27"/>
      <c r="D343" s="27"/>
      <c r="E343" s="27"/>
      <c r="F343" s="27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12.75" customHeight="1">
      <c r="A344" s="28"/>
      <c r="B344" s="27"/>
      <c r="C344" s="27"/>
      <c r="D344" s="27"/>
      <c r="E344" s="27"/>
      <c r="F344" s="27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12.75" customHeight="1">
      <c r="A345" s="28"/>
      <c r="B345" s="27"/>
      <c r="C345" s="27"/>
      <c r="D345" s="27"/>
      <c r="E345" s="27"/>
      <c r="F345" s="27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12.75" customHeight="1">
      <c r="A346" s="28"/>
      <c r="B346" s="27"/>
      <c r="C346" s="27"/>
      <c r="D346" s="27"/>
      <c r="E346" s="27"/>
      <c r="F346" s="27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12.75" customHeight="1">
      <c r="A347" s="28"/>
      <c r="B347" s="27"/>
      <c r="C347" s="27"/>
      <c r="D347" s="27"/>
      <c r="E347" s="27"/>
      <c r="F347" s="27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12.75" customHeight="1">
      <c r="A348" s="28"/>
      <c r="B348" s="27"/>
      <c r="C348" s="27"/>
      <c r="D348" s="27"/>
      <c r="E348" s="27"/>
      <c r="F348" s="27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12.75" customHeight="1">
      <c r="A349" s="28"/>
      <c r="B349" s="27"/>
      <c r="C349" s="27"/>
      <c r="D349" s="27"/>
      <c r="E349" s="27"/>
      <c r="F349" s="27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12.75" customHeight="1">
      <c r="A350" s="28"/>
      <c r="B350" s="27"/>
      <c r="C350" s="27"/>
      <c r="D350" s="27"/>
      <c r="E350" s="27"/>
      <c r="F350" s="27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12.75" customHeight="1">
      <c r="A351" s="28"/>
      <c r="B351" s="27"/>
      <c r="C351" s="27"/>
      <c r="D351" s="27"/>
      <c r="E351" s="27"/>
      <c r="F351" s="27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12.75" customHeight="1">
      <c r="A352" s="28"/>
      <c r="B352" s="27"/>
      <c r="C352" s="27"/>
      <c r="D352" s="27"/>
      <c r="E352" s="27"/>
      <c r="F352" s="27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12.75" customHeight="1">
      <c r="A353" s="28"/>
      <c r="B353" s="27"/>
      <c r="C353" s="27"/>
      <c r="D353" s="27"/>
      <c r="E353" s="27"/>
      <c r="F353" s="27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12.75" customHeight="1">
      <c r="A354" s="28"/>
      <c r="B354" s="27"/>
      <c r="C354" s="27"/>
      <c r="D354" s="27"/>
      <c r="E354" s="27"/>
      <c r="F354" s="27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12.75" customHeight="1">
      <c r="A355" s="28"/>
      <c r="B355" s="27"/>
      <c r="C355" s="27"/>
      <c r="D355" s="27"/>
      <c r="E355" s="27"/>
      <c r="F355" s="27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12.75" customHeight="1">
      <c r="A356" s="28"/>
      <c r="B356" s="27"/>
      <c r="C356" s="27"/>
      <c r="D356" s="27"/>
      <c r="E356" s="27"/>
      <c r="F356" s="27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12.75" customHeight="1">
      <c r="A357" s="28"/>
      <c r="B357" s="27"/>
      <c r="C357" s="27"/>
      <c r="D357" s="27"/>
      <c r="E357" s="27"/>
      <c r="F357" s="27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12.75" customHeight="1">
      <c r="A358" s="28"/>
      <c r="B358" s="27"/>
      <c r="C358" s="27"/>
      <c r="D358" s="27"/>
      <c r="E358" s="27"/>
      <c r="F358" s="27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12.75" customHeight="1">
      <c r="A359" s="28"/>
      <c r="B359" s="27"/>
      <c r="C359" s="27"/>
      <c r="D359" s="27"/>
      <c r="E359" s="27"/>
      <c r="F359" s="27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12.75" customHeight="1">
      <c r="A360" s="28"/>
      <c r="B360" s="27"/>
      <c r="C360" s="27"/>
      <c r="D360" s="27"/>
      <c r="E360" s="27"/>
      <c r="F360" s="27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12.75" customHeight="1">
      <c r="A361" s="28"/>
      <c r="B361" s="27"/>
      <c r="C361" s="27"/>
      <c r="D361" s="27"/>
      <c r="E361" s="27"/>
      <c r="F361" s="27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12.75" customHeight="1">
      <c r="A362" s="28"/>
      <c r="B362" s="27"/>
      <c r="C362" s="27"/>
      <c r="D362" s="27"/>
      <c r="E362" s="27"/>
      <c r="F362" s="27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12.75" customHeight="1">
      <c r="A363" s="28"/>
      <c r="B363" s="27"/>
      <c r="C363" s="27"/>
      <c r="D363" s="27"/>
      <c r="E363" s="27"/>
      <c r="F363" s="27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12.75" customHeight="1">
      <c r="A364" s="28"/>
      <c r="B364" s="27"/>
      <c r="C364" s="27"/>
      <c r="D364" s="27"/>
      <c r="E364" s="27"/>
      <c r="F364" s="27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12.75" customHeight="1">
      <c r="A365" s="28"/>
      <c r="B365" s="27"/>
      <c r="C365" s="27"/>
      <c r="D365" s="27"/>
      <c r="E365" s="27"/>
      <c r="F365" s="27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12.75" customHeight="1">
      <c r="A366" s="28"/>
      <c r="B366" s="27"/>
      <c r="C366" s="27"/>
      <c r="D366" s="27"/>
      <c r="E366" s="27"/>
      <c r="F366" s="27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12.75" customHeight="1">
      <c r="A367" s="28"/>
      <c r="B367" s="27"/>
      <c r="C367" s="27"/>
      <c r="D367" s="27"/>
      <c r="E367" s="27"/>
      <c r="F367" s="27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12.75" customHeight="1">
      <c r="A368" s="28"/>
      <c r="B368" s="27"/>
      <c r="C368" s="27"/>
      <c r="D368" s="27"/>
      <c r="E368" s="27"/>
      <c r="F368" s="27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12.75" customHeight="1">
      <c r="A369" s="28"/>
      <c r="B369" s="27"/>
      <c r="C369" s="27"/>
      <c r="D369" s="27"/>
      <c r="E369" s="27"/>
      <c r="F369" s="27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12.75" customHeight="1">
      <c r="A370" s="28"/>
      <c r="B370" s="27"/>
      <c r="C370" s="27"/>
      <c r="D370" s="27"/>
      <c r="E370" s="27"/>
      <c r="F370" s="27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12.75" customHeight="1">
      <c r="A371" s="28"/>
      <c r="B371" s="27"/>
      <c r="C371" s="27"/>
      <c r="D371" s="27"/>
      <c r="E371" s="27"/>
      <c r="F371" s="27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12.75" customHeight="1">
      <c r="A372" s="28"/>
      <c r="B372" s="27"/>
      <c r="C372" s="27"/>
      <c r="D372" s="27"/>
      <c r="E372" s="27"/>
      <c r="F372" s="27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12.75" customHeight="1">
      <c r="A373" s="28"/>
      <c r="B373" s="27"/>
      <c r="C373" s="27"/>
      <c r="D373" s="27"/>
      <c r="E373" s="27"/>
      <c r="F373" s="27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12.75" customHeight="1">
      <c r="A374" s="28"/>
      <c r="B374" s="27"/>
      <c r="C374" s="27"/>
      <c r="D374" s="27"/>
      <c r="E374" s="27"/>
      <c r="F374" s="27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12.75" customHeight="1">
      <c r="A375" s="28"/>
      <c r="B375" s="27"/>
      <c r="C375" s="27"/>
      <c r="D375" s="27"/>
      <c r="E375" s="27"/>
      <c r="F375" s="27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12.75" customHeight="1">
      <c r="A376" s="28"/>
      <c r="B376" s="27"/>
      <c r="C376" s="27"/>
      <c r="D376" s="27"/>
      <c r="E376" s="27"/>
      <c r="F376" s="27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12.75" customHeight="1">
      <c r="A377" s="28"/>
      <c r="B377" s="27"/>
      <c r="C377" s="27"/>
      <c r="D377" s="27"/>
      <c r="E377" s="27"/>
      <c r="F377" s="27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12.75" customHeight="1">
      <c r="A378" s="28"/>
      <c r="B378" s="27"/>
      <c r="C378" s="27"/>
      <c r="D378" s="27"/>
      <c r="E378" s="27"/>
      <c r="F378" s="27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12.75" customHeight="1">
      <c r="A379" s="28"/>
      <c r="B379" s="27"/>
      <c r="C379" s="27"/>
      <c r="D379" s="27"/>
      <c r="E379" s="27"/>
      <c r="F379" s="27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12.75" customHeight="1">
      <c r="A380" s="28"/>
      <c r="B380" s="27"/>
      <c r="C380" s="27"/>
      <c r="D380" s="27"/>
      <c r="E380" s="27"/>
      <c r="F380" s="27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12.75" customHeight="1">
      <c r="A381" s="28"/>
      <c r="B381" s="27"/>
      <c r="C381" s="27"/>
      <c r="D381" s="27"/>
      <c r="E381" s="27"/>
      <c r="F381" s="27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12.75" customHeight="1">
      <c r="A382" s="28"/>
      <c r="B382" s="27"/>
      <c r="C382" s="27"/>
      <c r="D382" s="27"/>
      <c r="E382" s="27"/>
      <c r="F382" s="27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12.75" customHeight="1">
      <c r="A383" s="28"/>
      <c r="B383" s="27"/>
      <c r="C383" s="27"/>
      <c r="D383" s="27"/>
      <c r="E383" s="27"/>
      <c r="F383" s="27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12.75" customHeight="1">
      <c r="A384" s="28"/>
      <c r="B384" s="27"/>
      <c r="C384" s="27"/>
      <c r="D384" s="27"/>
      <c r="E384" s="27"/>
      <c r="F384" s="27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12.75" customHeight="1">
      <c r="A385" s="28"/>
      <c r="B385" s="27"/>
      <c r="C385" s="27"/>
      <c r="D385" s="27"/>
      <c r="E385" s="27"/>
      <c r="F385" s="27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12.75" customHeight="1">
      <c r="A386" s="28"/>
      <c r="B386" s="27"/>
      <c r="C386" s="27"/>
      <c r="D386" s="27"/>
      <c r="E386" s="27"/>
      <c r="F386" s="27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12.75" customHeight="1">
      <c r="A387" s="28"/>
      <c r="B387" s="27"/>
      <c r="C387" s="27"/>
      <c r="D387" s="27"/>
      <c r="E387" s="27"/>
      <c r="F387" s="27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12.75" customHeight="1">
      <c r="A388" s="28"/>
      <c r="B388" s="27"/>
      <c r="C388" s="27"/>
      <c r="D388" s="27"/>
      <c r="E388" s="27"/>
      <c r="F388" s="27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12.75" customHeight="1">
      <c r="A389" s="28"/>
      <c r="B389" s="27"/>
      <c r="C389" s="27"/>
      <c r="D389" s="27"/>
      <c r="E389" s="27"/>
      <c r="F389" s="27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12.75" customHeight="1">
      <c r="A390" s="28"/>
      <c r="B390" s="27"/>
      <c r="C390" s="27"/>
      <c r="D390" s="27"/>
      <c r="E390" s="27"/>
      <c r="F390" s="27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12.75" customHeight="1">
      <c r="A391" s="28"/>
      <c r="B391" s="27"/>
      <c r="C391" s="27"/>
      <c r="D391" s="27"/>
      <c r="E391" s="27"/>
      <c r="F391" s="27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12.75" customHeight="1">
      <c r="A392" s="28"/>
      <c r="B392" s="27"/>
      <c r="C392" s="27"/>
      <c r="D392" s="27"/>
      <c r="E392" s="27"/>
      <c r="F392" s="27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12.75" customHeight="1">
      <c r="A393" s="28"/>
      <c r="B393" s="27"/>
      <c r="C393" s="27"/>
      <c r="D393" s="27"/>
      <c r="E393" s="27"/>
      <c r="F393" s="27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12.75" customHeight="1">
      <c r="A394" s="28"/>
      <c r="B394" s="27"/>
      <c r="C394" s="27"/>
      <c r="D394" s="27"/>
      <c r="E394" s="27"/>
      <c r="F394" s="27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12.75" customHeight="1">
      <c r="A395" s="28"/>
      <c r="B395" s="27"/>
      <c r="C395" s="27"/>
      <c r="D395" s="27"/>
      <c r="E395" s="27"/>
      <c r="F395" s="27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12.75" customHeight="1">
      <c r="A396" s="28"/>
      <c r="B396" s="27"/>
      <c r="C396" s="27"/>
      <c r="D396" s="27"/>
      <c r="E396" s="27"/>
      <c r="F396" s="27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12.75" customHeight="1">
      <c r="A397" s="28"/>
      <c r="B397" s="27"/>
      <c r="C397" s="27"/>
      <c r="D397" s="27"/>
      <c r="E397" s="27"/>
      <c r="F397" s="27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12.75" customHeight="1">
      <c r="A398" s="28"/>
      <c r="B398" s="27"/>
      <c r="C398" s="27"/>
      <c r="D398" s="27"/>
      <c r="E398" s="27"/>
      <c r="F398" s="27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12.75" customHeight="1">
      <c r="A399" s="28"/>
      <c r="B399" s="27"/>
      <c r="C399" s="27"/>
      <c r="D399" s="27"/>
      <c r="E399" s="27"/>
      <c r="F399" s="27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12.75" customHeight="1">
      <c r="A400" s="28"/>
      <c r="B400" s="27"/>
      <c r="C400" s="27"/>
      <c r="D400" s="27"/>
      <c r="E400" s="27"/>
      <c r="F400" s="27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12.75" customHeight="1">
      <c r="A401" s="28"/>
      <c r="B401" s="27"/>
      <c r="C401" s="27"/>
      <c r="D401" s="27"/>
      <c r="E401" s="27"/>
      <c r="F401" s="27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12.75" customHeight="1">
      <c r="A402" s="28"/>
      <c r="B402" s="27"/>
      <c r="C402" s="27"/>
      <c r="D402" s="27"/>
      <c r="E402" s="27"/>
      <c r="F402" s="27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12.75" customHeight="1">
      <c r="A403" s="28"/>
      <c r="B403" s="27"/>
      <c r="C403" s="27"/>
      <c r="D403" s="27"/>
      <c r="E403" s="27"/>
      <c r="F403" s="27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12.75" customHeight="1">
      <c r="A404" s="28"/>
      <c r="B404" s="27"/>
      <c r="C404" s="27"/>
      <c r="D404" s="27"/>
      <c r="E404" s="27"/>
      <c r="F404" s="27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12.75" customHeight="1">
      <c r="A405" s="28"/>
      <c r="B405" s="27"/>
      <c r="C405" s="27"/>
      <c r="D405" s="27"/>
      <c r="E405" s="27"/>
      <c r="F405" s="27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12.75" customHeight="1">
      <c r="A406" s="28"/>
      <c r="B406" s="27"/>
      <c r="C406" s="27"/>
      <c r="D406" s="27"/>
      <c r="E406" s="27"/>
      <c r="F406" s="27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12.75" customHeight="1">
      <c r="A407" s="28"/>
      <c r="B407" s="27"/>
      <c r="C407" s="27"/>
      <c r="D407" s="27"/>
      <c r="E407" s="27"/>
      <c r="F407" s="27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12.75" customHeight="1">
      <c r="A408" s="28"/>
      <c r="B408" s="27"/>
      <c r="C408" s="27"/>
      <c r="D408" s="27"/>
      <c r="E408" s="27"/>
      <c r="F408" s="27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12.75" customHeight="1">
      <c r="A409" s="28"/>
      <c r="B409" s="27"/>
      <c r="C409" s="27"/>
      <c r="D409" s="27"/>
      <c r="E409" s="27"/>
      <c r="F409" s="27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12.75" customHeight="1">
      <c r="A410" s="28"/>
      <c r="B410" s="27"/>
      <c r="C410" s="27"/>
      <c r="D410" s="27"/>
      <c r="E410" s="27"/>
      <c r="F410" s="27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12.75" customHeight="1">
      <c r="A411" s="28"/>
      <c r="B411" s="27"/>
      <c r="C411" s="27"/>
      <c r="D411" s="27"/>
      <c r="E411" s="27"/>
      <c r="F411" s="27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12.75" customHeight="1">
      <c r="A412" s="28"/>
      <c r="B412" s="27"/>
      <c r="C412" s="27"/>
      <c r="D412" s="27"/>
      <c r="E412" s="27"/>
      <c r="F412" s="27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12.75" customHeight="1">
      <c r="A413" s="28"/>
      <c r="B413" s="27"/>
      <c r="C413" s="27"/>
      <c r="D413" s="27"/>
      <c r="E413" s="27"/>
      <c r="F413" s="27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12.75" customHeight="1">
      <c r="A414" s="28"/>
      <c r="B414" s="27"/>
      <c r="C414" s="27"/>
      <c r="D414" s="27"/>
      <c r="E414" s="27"/>
      <c r="F414" s="27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12.75" customHeight="1">
      <c r="A415" s="28"/>
      <c r="B415" s="27"/>
      <c r="C415" s="27"/>
      <c r="D415" s="27"/>
      <c r="E415" s="27"/>
      <c r="F415" s="27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12.75" customHeight="1">
      <c r="A416" s="28"/>
      <c r="B416" s="27"/>
      <c r="C416" s="27"/>
      <c r="D416" s="27"/>
      <c r="E416" s="27"/>
      <c r="F416" s="27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12.75" customHeight="1">
      <c r="A417" s="28"/>
      <c r="B417" s="27"/>
      <c r="C417" s="27"/>
      <c r="D417" s="27"/>
      <c r="E417" s="27"/>
      <c r="F417" s="27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12.75" customHeight="1">
      <c r="A418" s="28"/>
      <c r="B418" s="27"/>
      <c r="C418" s="27"/>
      <c r="D418" s="27"/>
      <c r="E418" s="27"/>
      <c r="F418" s="27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12.75" customHeight="1">
      <c r="A419" s="28"/>
      <c r="B419" s="27"/>
      <c r="C419" s="27"/>
      <c r="D419" s="27"/>
      <c r="E419" s="27"/>
      <c r="F419" s="27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12.75" customHeight="1">
      <c r="A420" s="28"/>
      <c r="B420" s="27"/>
      <c r="C420" s="27"/>
      <c r="D420" s="27"/>
      <c r="E420" s="27"/>
      <c r="F420" s="27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12.75" customHeight="1">
      <c r="A421" s="28"/>
      <c r="B421" s="27"/>
      <c r="C421" s="27"/>
      <c r="D421" s="27"/>
      <c r="E421" s="27"/>
      <c r="F421" s="27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12.75" customHeight="1">
      <c r="A422" s="28"/>
      <c r="B422" s="27"/>
      <c r="C422" s="27"/>
      <c r="D422" s="27"/>
      <c r="E422" s="27"/>
      <c r="F422" s="27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12.75" customHeight="1">
      <c r="A423" s="28"/>
      <c r="B423" s="27"/>
      <c r="C423" s="27"/>
      <c r="D423" s="27"/>
      <c r="E423" s="27"/>
      <c r="F423" s="27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12.75" customHeight="1">
      <c r="A424" s="28"/>
      <c r="B424" s="27"/>
      <c r="C424" s="27"/>
      <c r="D424" s="27"/>
      <c r="E424" s="27"/>
      <c r="F424" s="27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12.75" customHeight="1">
      <c r="A425" s="28"/>
      <c r="B425" s="27"/>
      <c r="C425" s="27"/>
      <c r="D425" s="27"/>
      <c r="E425" s="27"/>
      <c r="F425" s="27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12.75" customHeight="1">
      <c r="A426" s="28"/>
      <c r="B426" s="27"/>
      <c r="C426" s="27"/>
      <c r="D426" s="27"/>
      <c r="E426" s="27"/>
      <c r="F426" s="27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12.75" customHeight="1">
      <c r="A427" s="28"/>
      <c r="B427" s="27"/>
      <c r="C427" s="27"/>
      <c r="D427" s="27"/>
      <c r="E427" s="27"/>
      <c r="F427" s="27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12.75" customHeight="1">
      <c r="A428" s="28"/>
      <c r="B428" s="27"/>
      <c r="C428" s="27"/>
      <c r="D428" s="27"/>
      <c r="E428" s="27"/>
      <c r="F428" s="27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12.75" customHeight="1">
      <c r="A429" s="28"/>
      <c r="B429" s="27"/>
      <c r="C429" s="27"/>
      <c r="D429" s="27"/>
      <c r="E429" s="27"/>
      <c r="F429" s="27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12.75" customHeight="1">
      <c r="A430" s="28"/>
      <c r="B430" s="27"/>
      <c r="C430" s="27"/>
      <c r="D430" s="27"/>
      <c r="E430" s="27"/>
      <c r="F430" s="27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12.75" customHeight="1">
      <c r="A431" s="28"/>
      <c r="B431" s="27"/>
      <c r="C431" s="27"/>
      <c r="D431" s="27"/>
      <c r="E431" s="27"/>
      <c r="F431" s="27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12.75" customHeight="1">
      <c r="A432" s="28"/>
      <c r="B432" s="27"/>
      <c r="C432" s="27"/>
      <c r="D432" s="27"/>
      <c r="E432" s="27"/>
      <c r="F432" s="27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12.75" customHeight="1">
      <c r="A433" s="28"/>
      <c r="B433" s="27"/>
      <c r="C433" s="27"/>
      <c r="D433" s="27"/>
      <c r="E433" s="27"/>
      <c r="F433" s="27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12.75" customHeight="1">
      <c r="A434" s="28"/>
      <c r="B434" s="27"/>
      <c r="C434" s="27"/>
      <c r="D434" s="27"/>
      <c r="E434" s="27"/>
      <c r="F434" s="27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12.75" customHeight="1">
      <c r="A435" s="28"/>
      <c r="B435" s="27"/>
      <c r="C435" s="27"/>
      <c r="D435" s="27"/>
      <c r="E435" s="27"/>
      <c r="F435" s="27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12.75" customHeight="1">
      <c r="A436" s="28"/>
      <c r="B436" s="27"/>
      <c r="C436" s="27"/>
      <c r="D436" s="27"/>
      <c r="E436" s="27"/>
      <c r="F436" s="27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12.75" customHeight="1">
      <c r="A437" s="28"/>
      <c r="B437" s="27"/>
      <c r="C437" s="27"/>
      <c r="D437" s="27"/>
      <c r="E437" s="27"/>
      <c r="F437" s="27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12.75" customHeight="1">
      <c r="A438" s="28"/>
      <c r="B438" s="27"/>
      <c r="C438" s="27"/>
      <c r="D438" s="27"/>
      <c r="E438" s="27"/>
      <c r="F438" s="27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12.75" customHeight="1">
      <c r="A439" s="28"/>
      <c r="B439" s="27"/>
      <c r="C439" s="27"/>
      <c r="D439" s="27"/>
      <c r="E439" s="27"/>
      <c r="F439" s="27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12.75" customHeight="1">
      <c r="A440" s="28"/>
      <c r="B440" s="27"/>
      <c r="C440" s="27"/>
      <c r="D440" s="27"/>
      <c r="E440" s="27"/>
      <c r="F440" s="27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12.75" customHeight="1">
      <c r="A441" s="28"/>
      <c r="B441" s="27"/>
      <c r="C441" s="27"/>
      <c r="D441" s="27"/>
      <c r="E441" s="27"/>
      <c r="F441" s="27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12.75" customHeight="1">
      <c r="A442" s="28"/>
      <c r="B442" s="27"/>
      <c r="C442" s="27"/>
      <c r="D442" s="27"/>
      <c r="E442" s="27"/>
      <c r="F442" s="27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12.75" customHeight="1">
      <c r="A443" s="28"/>
      <c r="B443" s="27"/>
      <c r="C443" s="27"/>
      <c r="D443" s="27"/>
      <c r="E443" s="27"/>
      <c r="F443" s="27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12.75" customHeight="1">
      <c r="A444" s="28"/>
      <c r="B444" s="27"/>
      <c r="C444" s="27"/>
      <c r="D444" s="27"/>
      <c r="E444" s="27"/>
      <c r="F444" s="27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12.75" customHeight="1">
      <c r="A445" s="28"/>
      <c r="B445" s="27"/>
      <c r="C445" s="27"/>
      <c r="D445" s="27"/>
      <c r="E445" s="27"/>
      <c r="F445" s="27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12.75" customHeight="1">
      <c r="A446" s="28"/>
      <c r="B446" s="27"/>
      <c r="C446" s="27"/>
      <c r="D446" s="27"/>
      <c r="E446" s="27"/>
      <c r="F446" s="27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12.75" customHeight="1">
      <c r="A447" s="28"/>
      <c r="B447" s="27"/>
      <c r="C447" s="27"/>
      <c r="D447" s="27"/>
      <c r="E447" s="27"/>
      <c r="F447" s="27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12.75" customHeight="1">
      <c r="A448" s="28"/>
      <c r="B448" s="27"/>
      <c r="C448" s="27"/>
      <c r="D448" s="27"/>
      <c r="E448" s="27"/>
      <c r="F448" s="27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12.75" customHeight="1">
      <c r="A449" s="28"/>
      <c r="B449" s="27"/>
      <c r="C449" s="27"/>
      <c r="D449" s="27"/>
      <c r="E449" s="27"/>
      <c r="F449" s="27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12.75" customHeight="1">
      <c r="A450" s="28"/>
      <c r="B450" s="27"/>
      <c r="C450" s="27"/>
      <c r="D450" s="27"/>
      <c r="E450" s="27"/>
      <c r="F450" s="27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12.75" customHeight="1">
      <c r="A451" s="28"/>
      <c r="B451" s="27"/>
      <c r="C451" s="27"/>
      <c r="D451" s="27"/>
      <c r="E451" s="27"/>
      <c r="F451" s="27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12.75" customHeight="1">
      <c r="A452" s="28"/>
      <c r="B452" s="27"/>
      <c r="C452" s="27"/>
      <c r="D452" s="27"/>
      <c r="E452" s="27"/>
      <c r="F452" s="27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12.75" customHeight="1">
      <c r="A453" s="28"/>
      <c r="B453" s="27"/>
      <c r="C453" s="27"/>
      <c r="D453" s="27"/>
      <c r="E453" s="27"/>
      <c r="F453" s="27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12.75" customHeight="1">
      <c r="A454" s="28"/>
      <c r="B454" s="27"/>
      <c r="C454" s="27"/>
      <c r="D454" s="27"/>
      <c r="E454" s="27"/>
      <c r="F454" s="27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12.75" customHeight="1">
      <c r="A455" s="28"/>
      <c r="B455" s="27"/>
      <c r="C455" s="27"/>
      <c r="D455" s="27"/>
      <c r="E455" s="27"/>
      <c r="F455" s="27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12.75" customHeight="1">
      <c r="A456" s="28"/>
      <c r="B456" s="27"/>
      <c r="C456" s="27"/>
      <c r="D456" s="27"/>
      <c r="E456" s="27"/>
      <c r="F456" s="27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12.75" customHeight="1">
      <c r="A457" s="28"/>
      <c r="B457" s="27"/>
      <c r="C457" s="27"/>
      <c r="D457" s="27"/>
      <c r="E457" s="27"/>
      <c r="F457" s="27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12.75" customHeight="1">
      <c r="A458" s="28"/>
      <c r="B458" s="27"/>
      <c r="C458" s="27"/>
      <c r="D458" s="27"/>
      <c r="E458" s="27"/>
      <c r="F458" s="27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12.75" customHeight="1">
      <c r="A459" s="28"/>
      <c r="B459" s="27"/>
      <c r="C459" s="27"/>
      <c r="D459" s="27"/>
      <c r="E459" s="27"/>
      <c r="F459" s="27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12.75" customHeight="1">
      <c r="A460" s="28"/>
      <c r="B460" s="27"/>
      <c r="C460" s="27"/>
      <c r="D460" s="27"/>
      <c r="E460" s="27"/>
      <c r="F460" s="27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12.75" customHeight="1">
      <c r="A461" s="28"/>
      <c r="B461" s="27"/>
      <c r="C461" s="27"/>
      <c r="D461" s="27"/>
      <c r="E461" s="27"/>
      <c r="F461" s="27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12.75" customHeight="1">
      <c r="A462" s="28"/>
      <c r="B462" s="27"/>
      <c r="C462" s="27"/>
      <c r="D462" s="27"/>
      <c r="E462" s="27"/>
      <c r="F462" s="27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12.75" customHeight="1">
      <c r="A463" s="28"/>
      <c r="B463" s="27"/>
      <c r="C463" s="27"/>
      <c r="D463" s="27"/>
      <c r="E463" s="27"/>
      <c r="F463" s="27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12.75" customHeight="1">
      <c r="A464" s="28"/>
      <c r="B464" s="27"/>
      <c r="C464" s="27"/>
      <c r="D464" s="27"/>
      <c r="E464" s="27"/>
      <c r="F464" s="27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12.75" customHeight="1">
      <c r="A465" s="28"/>
      <c r="B465" s="27"/>
      <c r="C465" s="27"/>
      <c r="D465" s="27"/>
      <c r="E465" s="27"/>
      <c r="F465" s="27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12.75" customHeight="1">
      <c r="A466" s="28"/>
      <c r="B466" s="27"/>
      <c r="C466" s="27"/>
      <c r="D466" s="27"/>
      <c r="E466" s="27"/>
      <c r="F466" s="27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12.75" customHeight="1">
      <c r="A467" s="28"/>
      <c r="B467" s="27"/>
      <c r="C467" s="27"/>
      <c r="D467" s="27"/>
      <c r="E467" s="27"/>
      <c r="F467" s="27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12.75" customHeight="1">
      <c r="A468" s="28"/>
      <c r="B468" s="27"/>
      <c r="C468" s="27"/>
      <c r="D468" s="27"/>
      <c r="E468" s="27"/>
      <c r="F468" s="27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12.75" customHeight="1">
      <c r="A469" s="28"/>
      <c r="B469" s="27"/>
      <c r="C469" s="27"/>
      <c r="D469" s="27"/>
      <c r="E469" s="27"/>
      <c r="F469" s="27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12.75" customHeight="1">
      <c r="A470" s="28"/>
      <c r="B470" s="27"/>
      <c r="C470" s="27"/>
      <c r="D470" s="27"/>
      <c r="E470" s="27"/>
      <c r="F470" s="27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12.75" customHeight="1">
      <c r="A471" s="28"/>
      <c r="B471" s="27"/>
      <c r="C471" s="27"/>
      <c r="D471" s="27"/>
      <c r="E471" s="27"/>
      <c r="F471" s="27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12.75" customHeight="1">
      <c r="A472" s="28"/>
      <c r="B472" s="27"/>
      <c r="C472" s="27"/>
      <c r="D472" s="27"/>
      <c r="E472" s="27"/>
      <c r="F472" s="27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12.75" customHeight="1">
      <c r="A473" s="28"/>
      <c r="B473" s="27"/>
      <c r="C473" s="27"/>
      <c r="D473" s="27"/>
      <c r="E473" s="27"/>
      <c r="F473" s="27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12.75" customHeight="1">
      <c r="A474" s="28"/>
      <c r="B474" s="27"/>
      <c r="C474" s="27"/>
      <c r="D474" s="27"/>
      <c r="E474" s="27"/>
      <c r="F474" s="27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12.75" customHeight="1">
      <c r="A475" s="28"/>
      <c r="B475" s="27"/>
      <c r="C475" s="27"/>
      <c r="D475" s="27"/>
      <c r="E475" s="27"/>
      <c r="F475" s="27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12.75" customHeight="1">
      <c r="A476" s="28"/>
      <c r="B476" s="27"/>
      <c r="C476" s="27"/>
      <c r="D476" s="27"/>
      <c r="E476" s="27"/>
      <c r="F476" s="27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12.75" customHeight="1">
      <c r="A477" s="28"/>
      <c r="B477" s="27"/>
      <c r="C477" s="27"/>
      <c r="D477" s="27"/>
      <c r="E477" s="27"/>
      <c r="F477" s="27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12.75" customHeight="1">
      <c r="A478" s="28"/>
      <c r="B478" s="27"/>
      <c r="C478" s="27"/>
      <c r="D478" s="27"/>
      <c r="E478" s="27"/>
      <c r="F478" s="27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12.75" customHeight="1">
      <c r="A479" s="28"/>
      <c r="B479" s="27"/>
      <c r="C479" s="27"/>
      <c r="D479" s="27"/>
      <c r="E479" s="27"/>
      <c r="F479" s="27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12.75" customHeight="1">
      <c r="A480" s="28"/>
      <c r="B480" s="27"/>
      <c r="C480" s="27"/>
      <c r="D480" s="27"/>
      <c r="E480" s="27"/>
      <c r="F480" s="27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12.75" customHeight="1">
      <c r="A481" s="28"/>
      <c r="B481" s="27"/>
      <c r="C481" s="27"/>
      <c r="D481" s="27"/>
      <c r="E481" s="27"/>
      <c r="F481" s="27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12.75" customHeight="1">
      <c r="A482" s="28"/>
      <c r="B482" s="27"/>
      <c r="C482" s="27"/>
      <c r="D482" s="27"/>
      <c r="E482" s="27"/>
      <c r="F482" s="27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12.75" customHeight="1">
      <c r="A483" s="28"/>
      <c r="B483" s="27"/>
      <c r="C483" s="27"/>
      <c r="D483" s="27"/>
      <c r="E483" s="27"/>
      <c r="F483" s="27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12.75" customHeight="1">
      <c r="A484" s="28"/>
      <c r="B484" s="27"/>
      <c r="C484" s="27"/>
      <c r="D484" s="27"/>
      <c r="E484" s="27"/>
      <c r="F484" s="27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12.75" customHeight="1">
      <c r="A485" s="28"/>
      <c r="B485" s="27"/>
      <c r="C485" s="27"/>
      <c r="D485" s="27"/>
      <c r="E485" s="27"/>
      <c r="F485" s="27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12.75" customHeight="1">
      <c r="A486" s="28"/>
      <c r="B486" s="27"/>
      <c r="C486" s="27"/>
      <c r="D486" s="27"/>
      <c r="E486" s="27"/>
      <c r="F486" s="27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12.75" customHeight="1">
      <c r="A487" s="28"/>
      <c r="B487" s="27"/>
      <c r="C487" s="27"/>
      <c r="D487" s="27"/>
      <c r="E487" s="27"/>
      <c r="F487" s="27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12.75" customHeight="1">
      <c r="A488" s="28"/>
      <c r="B488" s="27"/>
      <c r="C488" s="27"/>
      <c r="D488" s="27"/>
      <c r="E488" s="27"/>
      <c r="F488" s="27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12.75" customHeight="1">
      <c r="A489" s="28"/>
      <c r="B489" s="27"/>
      <c r="C489" s="27"/>
      <c r="D489" s="27"/>
      <c r="E489" s="27"/>
      <c r="F489" s="27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12.75" customHeight="1">
      <c r="A490" s="28"/>
      <c r="B490" s="27"/>
      <c r="C490" s="27"/>
      <c r="D490" s="27"/>
      <c r="E490" s="27"/>
      <c r="F490" s="27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12.75" customHeight="1">
      <c r="A491" s="28"/>
      <c r="B491" s="27"/>
      <c r="C491" s="27"/>
      <c r="D491" s="27"/>
      <c r="E491" s="27"/>
      <c r="F491" s="27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12.75" customHeight="1">
      <c r="A492" s="28"/>
      <c r="B492" s="27"/>
      <c r="C492" s="27"/>
      <c r="D492" s="27"/>
      <c r="E492" s="27"/>
      <c r="F492" s="27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12.75" customHeight="1">
      <c r="A493" s="28"/>
      <c r="B493" s="27"/>
      <c r="C493" s="27"/>
      <c r="D493" s="27"/>
      <c r="E493" s="27"/>
      <c r="F493" s="27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12.75" customHeight="1">
      <c r="A494" s="28"/>
      <c r="B494" s="27"/>
      <c r="C494" s="27"/>
      <c r="D494" s="27"/>
      <c r="E494" s="27"/>
      <c r="F494" s="27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12.75" customHeight="1">
      <c r="A495" s="28"/>
      <c r="B495" s="27"/>
      <c r="C495" s="27"/>
      <c r="D495" s="27"/>
      <c r="E495" s="27"/>
      <c r="F495" s="27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12.75" customHeight="1">
      <c r="A496" s="28"/>
      <c r="B496" s="27"/>
      <c r="C496" s="27"/>
      <c r="D496" s="27"/>
      <c r="E496" s="27"/>
      <c r="F496" s="27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12.75" customHeight="1">
      <c r="A497" s="28"/>
      <c r="B497" s="27"/>
      <c r="C497" s="27"/>
      <c r="D497" s="27"/>
      <c r="E497" s="27"/>
      <c r="F497" s="27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12.75" customHeight="1">
      <c r="A498" s="28"/>
      <c r="B498" s="27"/>
      <c r="C498" s="27"/>
      <c r="D498" s="27"/>
      <c r="E498" s="27"/>
      <c r="F498" s="27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12.75" customHeight="1">
      <c r="A499" s="28"/>
      <c r="B499" s="27"/>
      <c r="C499" s="27"/>
      <c r="D499" s="27"/>
      <c r="E499" s="27"/>
      <c r="F499" s="27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12.75" customHeight="1">
      <c r="A500" s="28"/>
      <c r="B500" s="27"/>
      <c r="C500" s="27"/>
      <c r="D500" s="27"/>
      <c r="E500" s="27"/>
      <c r="F500" s="27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12.75" customHeight="1">
      <c r="A501" s="28"/>
      <c r="B501" s="27"/>
      <c r="C501" s="27"/>
      <c r="D501" s="27"/>
      <c r="E501" s="27"/>
      <c r="F501" s="27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12.75" customHeight="1">
      <c r="A502" s="28"/>
      <c r="B502" s="27"/>
      <c r="C502" s="27"/>
      <c r="D502" s="27"/>
      <c r="E502" s="27"/>
      <c r="F502" s="27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12.75" customHeight="1">
      <c r="A503" s="28"/>
      <c r="B503" s="27"/>
      <c r="C503" s="27"/>
      <c r="D503" s="27"/>
      <c r="E503" s="27"/>
      <c r="F503" s="27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12.75" customHeight="1">
      <c r="A504" s="28"/>
      <c r="B504" s="27"/>
      <c r="C504" s="27"/>
      <c r="D504" s="27"/>
      <c r="E504" s="27"/>
      <c r="F504" s="27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12.75" customHeight="1">
      <c r="A505" s="28"/>
      <c r="B505" s="27"/>
      <c r="C505" s="27"/>
      <c r="D505" s="27"/>
      <c r="E505" s="27"/>
      <c r="F505" s="27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12.75" customHeight="1">
      <c r="A506" s="28"/>
      <c r="B506" s="27"/>
      <c r="C506" s="27"/>
      <c r="D506" s="27"/>
      <c r="E506" s="27"/>
      <c r="F506" s="27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12.75" customHeight="1">
      <c r="A507" s="28"/>
      <c r="B507" s="27"/>
      <c r="C507" s="27"/>
      <c r="D507" s="27"/>
      <c r="E507" s="27"/>
      <c r="F507" s="27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12.75" customHeight="1">
      <c r="A508" s="28"/>
      <c r="B508" s="27"/>
      <c r="C508" s="27"/>
      <c r="D508" s="27"/>
      <c r="E508" s="27"/>
      <c r="F508" s="27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12.75" customHeight="1">
      <c r="A509" s="28"/>
      <c r="B509" s="27"/>
      <c r="C509" s="27"/>
      <c r="D509" s="27"/>
      <c r="E509" s="27"/>
      <c r="F509" s="27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12.75" customHeight="1">
      <c r="A510" s="28"/>
      <c r="B510" s="27"/>
      <c r="C510" s="27"/>
      <c r="D510" s="27"/>
      <c r="E510" s="27"/>
      <c r="F510" s="27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12.75" customHeight="1">
      <c r="A511" s="28"/>
      <c r="B511" s="27"/>
      <c r="C511" s="27"/>
      <c r="D511" s="27"/>
      <c r="E511" s="27"/>
      <c r="F511" s="27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12.75" customHeight="1">
      <c r="A512" s="28"/>
      <c r="B512" s="27"/>
      <c r="C512" s="27"/>
      <c r="D512" s="27"/>
      <c r="E512" s="27"/>
      <c r="F512" s="27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12.75" customHeight="1">
      <c r="A513" s="28"/>
      <c r="B513" s="27"/>
      <c r="C513" s="27"/>
      <c r="D513" s="27"/>
      <c r="E513" s="27"/>
      <c r="F513" s="27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12.75" customHeight="1">
      <c r="A514" s="28"/>
      <c r="B514" s="27"/>
      <c r="C514" s="27"/>
      <c r="D514" s="27"/>
      <c r="E514" s="27"/>
      <c r="F514" s="27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12.75" customHeight="1">
      <c r="A515" s="28"/>
      <c r="B515" s="27"/>
      <c r="C515" s="27"/>
      <c r="D515" s="27"/>
      <c r="E515" s="27"/>
      <c r="F515" s="27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12.75" customHeight="1">
      <c r="A516" s="28"/>
      <c r="B516" s="27"/>
      <c r="C516" s="27"/>
      <c r="D516" s="27"/>
      <c r="E516" s="27"/>
      <c r="F516" s="27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12.75" customHeight="1">
      <c r="A517" s="28"/>
      <c r="B517" s="27"/>
      <c r="C517" s="27"/>
      <c r="D517" s="27"/>
      <c r="E517" s="27"/>
      <c r="F517" s="27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12.75" customHeight="1">
      <c r="A518" s="28"/>
      <c r="B518" s="27"/>
      <c r="C518" s="27"/>
      <c r="D518" s="27"/>
      <c r="E518" s="27"/>
      <c r="F518" s="27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12.75" customHeight="1">
      <c r="A519" s="28"/>
      <c r="B519" s="27"/>
      <c r="C519" s="27"/>
      <c r="D519" s="27"/>
      <c r="E519" s="27"/>
      <c r="F519" s="27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12.75" customHeight="1">
      <c r="A520" s="28"/>
      <c r="B520" s="27"/>
      <c r="C520" s="27"/>
      <c r="D520" s="27"/>
      <c r="E520" s="27"/>
      <c r="F520" s="27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12.75" customHeight="1">
      <c r="A521" s="28"/>
      <c r="B521" s="27"/>
      <c r="C521" s="27"/>
      <c r="D521" s="27"/>
      <c r="E521" s="27"/>
      <c r="F521" s="27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12.75" customHeight="1">
      <c r="A522" s="28"/>
      <c r="B522" s="27"/>
      <c r="C522" s="27"/>
      <c r="D522" s="27"/>
      <c r="E522" s="27"/>
      <c r="F522" s="27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12.75" customHeight="1">
      <c r="A523" s="28"/>
      <c r="B523" s="27"/>
      <c r="C523" s="27"/>
      <c r="D523" s="27"/>
      <c r="E523" s="27"/>
      <c r="F523" s="27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12.75" customHeight="1">
      <c r="A524" s="28"/>
      <c r="B524" s="27"/>
      <c r="C524" s="27"/>
      <c r="D524" s="27"/>
      <c r="E524" s="27"/>
      <c r="F524" s="27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12.75" customHeight="1">
      <c r="A525" s="28"/>
      <c r="B525" s="27"/>
      <c r="C525" s="27"/>
      <c r="D525" s="27"/>
      <c r="E525" s="27"/>
      <c r="F525" s="27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12.75" customHeight="1">
      <c r="A526" s="28"/>
      <c r="B526" s="27"/>
      <c r="C526" s="27"/>
      <c r="D526" s="27"/>
      <c r="E526" s="27"/>
      <c r="F526" s="27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12.75" customHeight="1">
      <c r="A527" s="28"/>
      <c r="B527" s="27"/>
      <c r="C527" s="27"/>
      <c r="D527" s="27"/>
      <c r="E527" s="27"/>
      <c r="F527" s="27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12.75" customHeight="1">
      <c r="A528" s="28"/>
      <c r="B528" s="27"/>
      <c r="C528" s="27"/>
      <c r="D528" s="27"/>
      <c r="E528" s="27"/>
      <c r="F528" s="27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12.75" customHeight="1">
      <c r="A529" s="28"/>
      <c r="B529" s="27"/>
      <c r="C529" s="27"/>
      <c r="D529" s="27"/>
      <c r="E529" s="27"/>
      <c r="F529" s="27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12.75" customHeight="1">
      <c r="A530" s="28"/>
      <c r="B530" s="27"/>
      <c r="C530" s="27"/>
      <c r="D530" s="27"/>
      <c r="E530" s="27"/>
      <c r="F530" s="27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12.75" customHeight="1">
      <c r="A531" s="28"/>
      <c r="B531" s="27"/>
      <c r="C531" s="27"/>
      <c r="D531" s="27"/>
      <c r="E531" s="27"/>
      <c r="F531" s="27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12.75" customHeight="1">
      <c r="A532" s="28"/>
      <c r="B532" s="27"/>
      <c r="C532" s="27"/>
      <c r="D532" s="27"/>
      <c r="E532" s="27"/>
      <c r="F532" s="27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12.75" customHeight="1">
      <c r="A533" s="28"/>
      <c r="B533" s="27"/>
      <c r="C533" s="27"/>
      <c r="D533" s="27"/>
      <c r="E533" s="27"/>
      <c r="F533" s="27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12.75" customHeight="1">
      <c r="A534" s="28"/>
      <c r="B534" s="27"/>
      <c r="C534" s="27"/>
      <c r="D534" s="27"/>
      <c r="E534" s="27"/>
      <c r="F534" s="27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12.75" customHeight="1">
      <c r="A535" s="28"/>
      <c r="B535" s="27"/>
      <c r="C535" s="27"/>
      <c r="D535" s="27"/>
      <c r="E535" s="27"/>
      <c r="F535" s="27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12.75" customHeight="1">
      <c r="A536" s="28"/>
      <c r="B536" s="27"/>
      <c r="C536" s="27"/>
      <c r="D536" s="27"/>
      <c r="E536" s="27"/>
      <c r="F536" s="27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12.75" customHeight="1">
      <c r="A537" s="28"/>
      <c r="B537" s="27"/>
      <c r="C537" s="27"/>
      <c r="D537" s="27"/>
      <c r="E537" s="27"/>
      <c r="F537" s="27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12.75" customHeight="1">
      <c r="A538" s="28"/>
      <c r="B538" s="27"/>
      <c r="C538" s="27"/>
      <c r="D538" s="27"/>
      <c r="E538" s="27"/>
      <c r="F538" s="27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12.75" customHeight="1">
      <c r="A539" s="28"/>
      <c r="B539" s="27"/>
      <c r="C539" s="27"/>
      <c r="D539" s="27"/>
      <c r="E539" s="27"/>
      <c r="F539" s="27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12.75" customHeight="1">
      <c r="A540" s="28"/>
      <c r="B540" s="27"/>
      <c r="C540" s="27"/>
      <c r="D540" s="27"/>
      <c r="E540" s="27"/>
      <c r="F540" s="27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12.75" customHeight="1">
      <c r="A541" s="28"/>
      <c r="B541" s="27"/>
      <c r="C541" s="27"/>
      <c r="D541" s="27"/>
      <c r="E541" s="27"/>
      <c r="F541" s="27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12.75" customHeight="1">
      <c r="A542" s="28"/>
      <c r="B542" s="27"/>
      <c r="C542" s="27"/>
      <c r="D542" s="27"/>
      <c r="E542" s="27"/>
      <c r="F542" s="27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12.75" customHeight="1">
      <c r="A543" s="28"/>
      <c r="B543" s="27"/>
      <c r="C543" s="27"/>
      <c r="D543" s="27"/>
      <c r="E543" s="27"/>
      <c r="F543" s="27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12.75" customHeight="1">
      <c r="A544" s="28"/>
      <c r="B544" s="27"/>
      <c r="C544" s="27"/>
      <c r="D544" s="27"/>
      <c r="E544" s="27"/>
      <c r="F544" s="27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12.75" customHeight="1">
      <c r="A545" s="28"/>
      <c r="B545" s="27"/>
      <c r="C545" s="27"/>
      <c r="D545" s="27"/>
      <c r="E545" s="27"/>
      <c r="F545" s="27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12.75" customHeight="1">
      <c r="A546" s="28"/>
      <c r="B546" s="27"/>
      <c r="C546" s="27"/>
      <c r="D546" s="27"/>
      <c r="E546" s="27"/>
      <c r="F546" s="27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12.75" customHeight="1">
      <c r="A547" s="28"/>
      <c r="B547" s="27"/>
      <c r="C547" s="27"/>
      <c r="D547" s="27"/>
      <c r="E547" s="27"/>
      <c r="F547" s="27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12.75" customHeight="1">
      <c r="A548" s="28"/>
      <c r="B548" s="27"/>
      <c r="C548" s="27"/>
      <c r="D548" s="27"/>
      <c r="E548" s="27"/>
      <c r="F548" s="27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12.75" customHeight="1">
      <c r="A549" s="28"/>
      <c r="B549" s="27"/>
      <c r="C549" s="27"/>
      <c r="D549" s="27"/>
      <c r="E549" s="27"/>
      <c r="F549" s="27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12.75" customHeight="1">
      <c r="A550" s="28"/>
      <c r="B550" s="27"/>
      <c r="C550" s="27"/>
      <c r="D550" s="27"/>
      <c r="E550" s="27"/>
      <c r="F550" s="27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12.75" customHeight="1">
      <c r="A551" s="28"/>
      <c r="B551" s="27"/>
      <c r="C551" s="27"/>
      <c r="D551" s="27"/>
      <c r="E551" s="27"/>
      <c r="F551" s="27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12.75" customHeight="1">
      <c r="A552" s="28"/>
      <c r="B552" s="27"/>
      <c r="C552" s="27"/>
      <c r="D552" s="27"/>
      <c r="E552" s="27"/>
      <c r="F552" s="27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12.75" customHeight="1">
      <c r="A553" s="28"/>
      <c r="B553" s="27"/>
      <c r="C553" s="27"/>
      <c r="D553" s="27"/>
      <c r="E553" s="27"/>
      <c r="F553" s="27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12.75" customHeight="1">
      <c r="A554" s="28"/>
      <c r="B554" s="27"/>
      <c r="C554" s="27"/>
      <c r="D554" s="27"/>
      <c r="E554" s="27"/>
      <c r="F554" s="27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12.75" customHeight="1">
      <c r="A555" s="28"/>
      <c r="B555" s="27"/>
      <c r="C555" s="27"/>
      <c r="D555" s="27"/>
      <c r="E555" s="27"/>
      <c r="F555" s="27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12.75" customHeight="1">
      <c r="A556" s="28"/>
      <c r="B556" s="27"/>
      <c r="C556" s="27"/>
      <c r="D556" s="27"/>
      <c r="E556" s="27"/>
      <c r="F556" s="27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12.75" customHeight="1">
      <c r="A557" s="28"/>
      <c r="B557" s="27"/>
      <c r="C557" s="27"/>
      <c r="D557" s="27"/>
      <c r="E557" s="27"/>
      <c r="F557" s="27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12.75" customHeight="1">
      <c r="A558" s="28"/>
      <c r="B558" s="27"/>
      <c r="C558" s="27"/>
      <c r="D558" s="27"/>
      <c r="E558" s="27"/>
      <c r="F558" s="27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12.75" customHeight="1">
      <c r="A559" s="28"/>
      <c r="B559" s="27"/>
      <c r="C559" s="27"/>
      <c r="D559" s="27"/>
      <c r="E559" s="27"/>
      <c r="F559" s="27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12.75" customHeight="1">
      <c r="A560" s="28"/>
      <c r="B560" s="27"/>
      <c r="C560" s="27"/>
      <c r="D560" s="27"/>
      <c r="E560" s="27"/>
      <c r="F560" s="27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12.75" customHeight="1">
      <c r="A561" s="28"/>
      <c r="B561" s="27"/>
      <c r="C561" s="27"/>
      <c r="D561" s="27"/>
      <c r="E561" s="27"/>
      <c r="F561" s="27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12.75" customHeight="1">
      <c r="A562" s="28"/>
      <c r="B562" s="27"/>
      <c r="C562" s="27"/>
      <c r="D562" s="27"/>
      <c r="E562" s="27"/>
      <c r="F562" s="27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12.75" customHeight="1">
      <c r="A563" s="28"/>
      <c r="B563" s="27"/>
      <c r="C563" s="27"/>
      <c r="D563" s="27"/>
      <c r="E563" s="27"/>
      <c r="F563" s="27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12.75" customHeight="1">
      <c r="A564" s="28"/>
      <c r="B564" s="27"/>
      <c r="C564" s="27"/>
      <c r="D564" s="27"/>
      <c r="E564" s="27"/>
      <c r="F564" s="27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12.75" customHeight="1">
      <c r="A565" s="28"/>
      <c r="B565" s="27"/>
      <c r="C565" s="27"/>
      <c r="D565" s="27"/>
      <c r="E565" s="27"/>
      <c r="F565" s="27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12.75" customHeight="1">
      <c r="A566" s="28"/>
      <c r="B566" s="27"/>
      <c r="C566" s="27"/>
      <c r="D566" s="27"/>
      <c r="E566" s="27"/>
      <c r="F566" s="27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12.75" customHeight="1">
      <c r="A567" s="28"/>
      <c r="B567" s="27"/>
      <c r="C567" s="27"/>
      <c r="D567" s="27"/>
      <c r="E567" s="27"/>
      <c r="F567" s="27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12.75" customHeight="1">
      <c r="A568" s="28"/>
      <c r="B568" s="27"/>
      <c r="C568" s="27"/>
      <c r="D568" s="27"/>
      <c r="E568" s="27"/>
      <c r="F568" s="27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12.75" customHeight="1">
      <c r="A569" s="28"/>
      <c r="B569" s="27"/>
      <c r="C569" s="27"/>
      <c r="D569" s="27"/>
      <c r="E569" s="27"/>
      <c r="F569" s="27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12.75" customHeight="1">
      <c r="A570" s="28"/>
      <c r="B570" s="27"/>
      <c r="C570" s="27"/>
      <c r="D570" s="27"/>
      <c r="E570" s="27"/>
      <c r="F570" s="27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12.75" customHeight="1">
      <c r="A571" s="28"/>
      <c r="B571" s="27"/>
      <c r="C571" s="27"/>
      <c r="D571" s="27"/>
      <c r="E571" s="27"/>
      <c r="F571" s="27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12.75" customHeight="1">
      <c r="A572" s="28"/>
      <c r="B572" s="27"/>
      <c r="C572" s="27"/>
      <c r="D572" s="27"/>
      <c r="E572" s="27"/>
      <c r="F572" s="27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12.75" customHeight="1">
      <c r="A573" s="28"/>
      <c r="B573" s="27"/>
      <c r="C573" s="27"/>
      <c r="D573" s="27"/>
      <c r="E573" s="27"/>
      <c r="F573" s="27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12.75" customHeight="1">
      <c r="A574" s="28"/>
      <c r="B574" s="27"/>
      <c r="C574" s="27"/>
      <c r="D574" s="27"/>
      <c r="E574" s="27"/>
      <c r="F574" s="27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12.75" customHeight="1">
      <c r="A575" s="28"/>
      <c r="B575" s="27"/>
      <c r="C575" s="27"/>
      <c r="D575" s="27"/>
      <c r="E575" s="27"/>
      <c r="F575" s="27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12.75" customHeight="1">
      <c r="A576" s="28"/>
      <c r="B576" s="27"/>
      <c r="C576" s="27"/>
      <c r="D576" s="27"/>
      <c r="E576" s="27"/>
      <c r="F576" s="27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12.75" customHeight="1">
      <c r="A577" s="28"/>
      <c r="B577" s="27"/>
      <c r="C577" s="27"/>
      <c r="D577" s="27"/>
      <c r="E577" s="27"/>
      <c r="F577" s="27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12.75" customHeight="1">
      <c r="A578" s="28"/>
      <c r="B578" s="27"/>
      <c r="C578" s="27"/>
      <c r="D578" s="27"/>
      <c r="E578" s="27"/>
      <c r="F578" s="27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12.75" customHeight="1">
      <c r="A579" s="28"/>
      <c r="B579" s="27"/>
      <c r="C579" s="27"/>
      <c r="D579" s="27"/>
      <c r="E579" s="27"/>
      <c r="F579" s="27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12.75" customHeight="1">
      <c r="A580" s="28"/>
      <c r="B580" s="27"/>
      <c r="C580" s="27"/>
      <c r="D580" s="27"/>
      <c r="E580" s="27"/>
      <c r="F580" s="27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12.75" customHeight="1">
      <c r="A581" s="28"/>
      <c r="B581" s="27"/>
      <c r="C581" s="27"/>
      <c r="D581" s="27"/>
      <c r="E581" s="27"/>
      <c r="F581" s="27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12.75" customHeight="1">
      <c r="A582" s="28"/>
      <c r="B582" s="27"/>
      <c r="C582" s="27"/>
      <c r="D582" s="27"/>
      <c r="E582" s="27"/>
      <c r="F582" s="27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12.75" customHeight="1">
      <c r="A583" s="28"/>
      <c r="B583" s="27"/>
      <c r="C583" s="27"/>
      <c r="D583" s="27"/>
      <c r="E583" s="27"/>
      <c r="F583" s="27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12.75" customHeight="1">
      <c r="A584" s="28"/>
      <c r="B584" s="27"/>
      <c r="C584" s="27"/>
      <c r="D584" s="27"/>
      <c r="E584" s="27"/>
      <c r="F584" s="27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12.75" customHeight="1">
      <c r="A585" s="28"/>
      <c r="B585" s="27"/>
      <c r="C585" s="27"/>
      <c r="D585" s="27"/>
      <c r="E585" s="27"/>
      <c r="F585" s="27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12.75" customHeight="1">
      <c r="A586" s="28"/>
      <c r="B586" s="27"/>
      <c r="C586" s="27"/>
      <c r="D586" s="27"/>
      <c r="E586" s="27"/>
      <c r="F586" s="27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12.75" customHeight="1">
      <c r="A587" s="28"/>
      <c r="B587" s="27"/>
      <c r="C587" s="27"/>
      <c r="D587" s="27"/>
      <c r="E587" s="27"/>
      <c r="F587" s="27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12.75" customHeight="1">
      <c r="A588" s="28"/>
      <c r="B588" s="27"/>
      <c r="C588" s="27"/>
      <c r="D588" s="27"/>
      <c r="E588" s="27"/>
      <c r="F588" s="27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12.75" customHeight="1">
      <c r="A589" s="28"/>
      <c r="B589" s="27"/>
      <c r="C589" s="27"/>
      <c r="D589" s="27"/>
      <c r="E589" s="27"/>
      <c r="F589" s="27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12.75" customHeight="1">
      <c r="A590" s="28"/>
      <c r="B590" s="27"/>
      <c r="C590" s="27"/>
      <c r="D590" s="27"/>
      <c r="E590" s="27"/>
      <c r="F590" s="27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12.75" customHeight="1">
      <c r="A591" s="28"/>
      <c r="B591" s="27"/>
      <c r="C591" s="27"/>
      <c r="D591" s="27"/>
      <c r="E591" s="27"/>
      <c r="F591" s="27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12.75" customHeight="1">
      <c r="A592" s="28"/>
      <c r="B592" s="27"/>
      <c r="C592" s="27"/>
      <c r="D592" s="27"/>
      <c r="E592" s="27"/>
      <c r="F592" s="27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12.75" customHeight="1">
      <c r="A593" s="28"/>
      <c r="B593" s="27"/>
      <c r="C593" s="27"/>
      <c r="D593" s="27"/>
      <c r="E593" s="27"/>
      <c r="F593" s="27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12.75" customHeight="1">
      <c r="A594" s="28"/>
      <c r="B594" s="27"/>
      <c r="C594" s="27"/>
      <c r="D594" s="27"/>
      <c r="E594" s="27"/>
      <c r="F594" s="27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12.75" customHeight="1">
      <c r="A595" s="28"/>
      <c r="B595" s="27"/>
      <c r="C595" s="27"/>
      <c r="D595" s="27"/>
      <c r="E595" s="27"/>
      <c r="F595" s="27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12.75" customHeight="1">
      <c r="A596" s="28"/>
      <c r="B596" s="27"/>
      <c r="C596" s="27"/>
      <c r="D596" s="27"/>
      <c r="E596" s="27"/>
      <c r="F596" s="27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2.75" customHeight="1">
      <c r="A597" s="28"/>
      <c r="B597" s="27"/>
      <c r="C597" s="27"/>
      <c r="D597" s="27"/>
      <c r="E597" s="27"/>
      <c r="F597" s="27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2.75" customHeight="1">
      <c r="A598" s="28"/>
      <c r="B598" s="27"/>
      <c r="C598" s="27"/>
      <c r="D598" s="27"/>
      <c r="E598" s="27"/>
      <c r="F598" s="27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12.75" customHeight="1">
      <c r="A599" s="28"/>
      <c r="B599" s="27"/>
      <c r="C599" s="27"/>
      <c r="D599" s="27"/>
      <c r="E599" s="27"/>
      <c r="F599" s="27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12.75" customHeight="1">
      <c r="A600" s="28"/>
      <c r="B600" s="27"/>
      <c r="C600" s="27"/>
      <c r="D600" s="27"/>
      <c r="E600" s="27"/>
      <c r="F600" s="27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12.75" customHeight="1">
      <c r="A601" s="28"/>
      <c r="B601" s="27"/>
      <c r="C601" s="27"/>
      <c r="D601" s="27"/>
      <c r="E601" s="27"/>
      <c r="F601" s="27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12.75" customHeight="1">
      <c r="A602" s="28"/>
      <c r="B602" s="27"/>
      <c r="C602" s="27"/>
      <c r="D602" s="27"/>
      <c r="E602" s="27"/>
      <c r="F602" s="27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12.75" customHeight="1">
      <c r="A603" s="28"/>
      <c r="B603" s="27"/>
      <c r="C603" s="27"/>
      <c r="D603" s="27"/>
      <c r="E603" s="27"/>
      <c r="F603" s="27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12.75" customHeight="1">
      <c r="A604" s="28"/>
      <c r="B604" s="27"/>
      <c r="C604" s="27"/>
      <c r="D604" s="27"/>
      <c r="E604" s="27"/>
      <c r="F604" s="27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12.75" customHeight="1">
      <c r="A605" s="28"/>
      <c r="B605" s="27"/>
      <c r="C605" s="27"/>
      <c r="D605" s="27"/>
      <c r="E605" s="27"/>
      <c r="F605" s="27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12.75" customHeight="1">
      <c r="A606" s="28"/>
      <c r="B606" s="27"/>
      <c r="C606" s="27"/>
      <c r="D606" s="27"/>
      <c r="E606" s="27"/>
      <c r="F606" s="27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12.75" customHeight="1">
      <c r="A607" s="28"/>
      <c r="B607" s="27"/>
      <c r="C607" s="27"/>
      <c r="D607" s="27"/>
      <c r="E607" s="27"/>
      <c r="F607" s="27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12.75" customHeight="1">
      <c r="A608" s="28"/>
      <c r="B608" s="27"/>
      <c r="C608" s="27"/>
      <c r="D608" s="27"/>
      <c r="E608" s="27"/>
      <c r="F608" s="27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12.75" customHeight="1">
      <c r="A609" s="28"/>
      <c r="B609" s="27"/>
      <c r="C609" s="27"/>
      <c r="D609" s="27"/>
      <c r="E609" s="27"/>
      <c r="F609" s="27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12.75" customHeight="1">
      <c r="A610" s="28"/>
      <c r="B610" s="27"/>
      <c r="C610" s="27"/>
      <c r="D610" s="27"/>
      <c r="E610" s="27"/>
      <c r="F610" s="27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12.75" customHeight="1">
      <c r="A611" s="28"/>
      <c r="B611" s="27"/>
      <c r="C611" s="27"/>
      <c r="D611" s="27"/>
      <c r="E611" s="27"/>
      <c r="F611" s="27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12.75" customHeight="1">
      <c r="A612" s="28"/>
      <c r="B612" s="27"/>
      <c r="C612" s="27"/>
      <c r="D612" s="27"/>
      <c r="E612" s="27"/>
      <c r="F612" s="27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12.75" customHeight="1">
      <c r="A613" s="28"/>
      <c r="B613" s="27"/>
      <c r="C613" s="27"/>
      <c r="D613" s="27"/>
      <c r="E613" s="27"/>
      <c r="F613" s="27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12.75" customHeight="1">
      <c r="A614" s="28"/>
      <c r="B614" s="27"/>
      <c r="C614" s="27"/>
      <c r="D614" s="27"/>
      <c r="E614" s="27"/>
      <c r="F614" s="27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12.75" customHeight="1">
      <c r="A615" s="28"/>
      <c r="B615" s="27"/>
      <c r="C615" s="27"/>
      <c r="D615" s="27"/>
      <c r="E615" s="27"/>
      <c r="F615" s="27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12.75" customHeight="1">
      <c r="A616" s="28"/>
      <c r="B616" s="27"/>
      <c r="C616" s="27"/>
      <c r="D616" s="27"/>
      <c r="E616" s="27"/>
      <c r="F616" s="27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12.75" customHeight="1">
      <c r="A617" s="28"/>
      <c r="B617" s="27"/>
      <c r="C617" s="27"/>
      <c r="D617" s="27"/>
      <c r="E617" s="27"/>
      <c r="F617" s="27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12.75" customHeight="1">
      <c r="A618" s="28"/>
      <c r="B618" s="27"/>
      <c r="C618" s="27"/>
      <c r="D618" s="27"/>
      <c r="E618" s="27"/>
      <c r="F618" s="27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12.75" customHeight="1">
      <c r="A619" s="28"/>
      <c r="B619" s="27"/>
      <c r="C619" s="27"/>
      <c r="D619" s="27"/>
      <c r="E619" s="27"/>
      <c r="F619" s="27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12.75" customHeight="1">
      <c r="A620" s="28"/>
      <c r="B620" s="27"/>
      <c r="C620" s="27"/>
      <c r="D620" s="27"/>
      <c r="E620" s="27"/>
      <c r="F620" s="27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12.75" customHeight="1">
      <c r="A621" s="28"/>
      <c r="B621" s="27"/>
      <c r="C621" s="27"/>
      <c r="D621" s="27"/>
      <c r="E621" s="27"/>
      <c r="F621" s="27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12.75" customHeight="1">
      <c r="A622" s="28"/>
      <c r="B622" s="27"/>
      <c r="C622" s="27"/>
      <c r="D622" s="27"/>
      <c r="E622" s="27"/>
      <c r="F622" s="27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12.75" customHeight="1">
      <c r="A623" s="28"/>
      <c r="B623" s="27"/>
      <c r="C623" s="27"/>
      <c r="D623" s="27"/>
      <c r="E623" s="27"/>
      <c r="F623" s="27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12.75" customHeight="1">
      <c r="A624" s="28"/>
      <c r="B624" s="27"/>
      <c r="C624" s="27"/>
      <c r="D624" s="27"/>
      <c r="E624" s="27"/>
      <c r="F624" s="27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12.75" customHeight="1">
      <c r="A625" s="28"/>
      <c r="B625" s="27"/>
      <c r="C625" s="27"/>
      <c r="D625" s="27"/>
      <c r="E625" s="27"/>
      <c r="F625" s="27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12.75" customHeight="1">
      <c r="A626" s="28"/>
      <c r="B626" s="27"/>
      <c r="C626" s="27"/>
      <c r="D626" s="27"/>
      <c r="E626" s="27"/>
      <c r="F626" s="27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12.75" customHeight="1">
      <c r="A627" s="28"/>
      <c r="B627" s="27"/>
      <c r="C627" s="27"/>
      <c r="D627" s="27"/>
      <c r="E627" s="27"/>
      <c r="F627" s="27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12.75" customHeight="1">
      <c r="A628" s="28"/>
      <c r="B628" s="27"/>
      <c r="C628" s="27"/>
      <c r="D628" s="27"/>
      <c r="E628" s="27"/>
      <c r="F628" s="27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12.75" customHeight="1">
      <c r="A629" s="28"/>
      <c r="B629" s="27"/>
      <c r="C629" s="27"/>
      <c r="D629" s="27"/>
      <c r="E629" s="27"/>
      <c r="F629" s="27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12.75" customHeight="1">
      <c r="A630" s="28"/>
      <c r="B630" s="27"/>
      <c r="C630" s="27"/>
      <c r="D630" s="27"/>
      <c r="E630" s="27"/>
      <c r="F630" s="27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12.75" customHeight="1">
      <c r="A631" s="28"/>
      <c r="B631" s="27"/>
      <c r="C631" s="27"/>
      <c r="D631" s="27"/>
      <c r="E631" s="27"/>
      <c r="F631" s="27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12.75" customHeight="1">
      <c r="A632" s="28"/>
      <c r="B632" s="27"/>
      <c r="C632" s="27"/>
      <c r="D632" s="27"/>
      <c r="E632" s="27"/>
      <c r="F632" s="27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12.75" customHeight="1">
      <c r="A633" s="28"/>
      <c r="B633" s="27"/>
      <c r="C633" s="27"/>
      <c r="D633" s="27"/>
      <c r="E633" s="27"/>
      <c r="F633" s="27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12.75" customHeight="1">
      <c r="A634" s="28"/>
      <c r="B634" s="27"/>
      <c r="C634" s="27"/>
      <c r="D634" s="27"/>
      <c r="E634" s="27"/>
      <c r="F634" s="27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12.75" customHeight="1">
      <c r="A635" s="28"/>
      <c r="B635" s="27"/>
      <c r="C635" s="27"/>
      <c r="D635" s="27"/>
      <c r="E635" s="27"/>
      <c r="F635" s="27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12.75" customHeight="1">
      <c r="A636" s="28"/>
      <c r="B636" s="27"/>
      <c r="C636" s="27"/>
      <c r="D636" s="27"/>
      <c r="E636" s="27"/>
      <c r="F636" s="27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12.75" customHeight="1">
      <c r="A637" s="28"/>
      <c r="B637" s="27"/>
      <c r="C637" s="27"/>
      <c r="D637" s="27"/>
      <c r="E637" s="27"/>
      <c r="F637" s="27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12.75" customHeight="1">
      <c r="A638" s="28"/>
      <c r="B638" s="27"/>
      <c r="C638" s="27"/>
      <c r="D638" s="27"/>
      <c r="E638" s="27"/>
      <c r="F638" s="27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12.75" customHeight="1">
      <c r="A639" s="28"/>
      <c r="B639" s="27"/>
      <c r="C639" s="27"/>
      <c r="D639" s="27"/>
      <c r="E639" s="27"/>
      <c r="F639" s="27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12.75" customHeight="1">
      <c r="A640" s="28"/>
      <c r="B640" s="27"/>
      <c r="C640" s="27"/>
      <c r="D640" s="27"/>
      <c r="E640" s="27"/>
      <c r="F640" s="27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12.75" customHeight="1">
      <c r="A641" s="28"/>
      <c r="B641" s="27"/>
      <c r="C641" s="27"/>
      <c r="D641" s="27"/>
      <c r="E641" s="27"/>
      <c r="F641" s="27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12.75" customHeight="1">
      <c r="A642" s="28"/>
      <c r="B642" s="27"/>
      <c r="C642" s="27"/>
      <c r="D642" s="27"/>
      <c r="E642" s="27"/>
      <c r="F642" s="27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12.75" customHeight="1">
      <c r="A643" s="28"/>
      <c r="B643" s="27"/>
      <c r="C643" s="27"/>
      <c r="D643" s="27"/>
      <c r="E643" s="27"/>
      <c r="F643" s="27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12.75" customHeight="1">
      <c r="A644" s="28"/>
      <c r="B644" s="27"/>
      <c r="C644" s="27"/>
      <c r="D644" s="27"/>
      <c r="E644" s="27"/>
      <c r="F644" s="27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12.75" customHeight="1">
      <c r="A645" s="28"/>
      <c r="B645" s="27"/>
      <c r="C645" s="27"/>
      <c r="D645" s="27"/>
      <c r="E645" s="27"/>
      <c r="F645" s="27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12.75" customHeight="1">
      <c r="A646" s="28"/>
      <c r="B646" s="27"/>
      <c r="C646" s="27"/>
      <c r="D646" s="27"/>
      <c r="E646" s="27"/>
      <c r="F646" s="27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12.75" customHeight="1">
      <c r="A647" s="28"/>
      <c r="B647" s="27"/>
      <c r="C647" s="27"/>
      <c r="D647" s="27"/>
      <c r="E647" s="27"/>
      <c r="F647" s="27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12.75" customHeight="1">
      <c r="A648" s="28"/>
      <c r="B648" s="27"/>
      <c r="C648" s="27"/>
      <c r="D648" s="27"/>
      <c r="E648" s="27"/>
      <c r="F648" s="27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12.75" customHeight="1">
      <c r="A649" s="28"/>
      <c r="B649" s="27"/>
      <c r="C649" s="27"/>
      <c r="D649" s="27"/>
      <c r="E649" s="27"/>
      <c r="F649" s="27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12.75" customHeight="1">
      <c r="A650" s="28"/>
      <c r="B650" s="27"/>
      <c r="C650" s="27"/>
      <c r="D650" s="27"/>
      <c r="E650" s="27"/>
      <c r="F650" s="27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12.75" customHeight="1">
      <c r="A651" s="28"/>
      <c r="B651" s="27"/>
      <c r="C651" s="27"/>
      <c r="D651" s="27"/>
      <c r="E651" s="27"/>
      <c r="F651" s="27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12.75" customHeight="1">
      <c r="A652" s="28"/>
      <c r="B652" s="27"/>
      <c r="C652" s="27"/>
      <c r="D652" s="27"/>
      <c r="E652" s="27"/>
      <c r="F652" s="27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12.75" customHeight="1">
      <c r="A653" s="28"/>
      <c r="B653" s="27"/>
      <c r="C653" s="27"/>
      <c r="D653" s="27"/>
      <c r="E653" s="27"/>
      <c r="F653" s="27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12.75" customHeight="1">
      <c r="A654" s="28"/>
      <c r="B654" s="27"/>
      <c r="C654" s="27"/>
      <c r="D654" s="27"/>
      <c r="E654" s="27"/>
      <c r="F654" s="27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12.75" customHeight="1">
      <c r="A655" s="28"/>
      <c r="B655" s="27"/>
      <c r="C655" s="27"/>
      <c r="D655" s="27"/>
      <c r="E655" s="27"/>
      <c r="F655" s="27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12.75" customHeight="1">
      <c r="A656" s="28"/>
      <c r="B656" s="27"/>
      <c r="C656" s="27"/>
      <c r="D656" s="27"/>
      <c r="E656" s="27"/>
      <c r="F656" s="27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2.75" customHeight="1">
      <c r="A657" s="28"/>
      <c r="B657" s="27"/>
      <c r="C657" s="27"/>
      <c r="D657" s="27"/>
      <c r="E657" s="27"/>
      <c r="F657" s="27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2.75" customHeight="1">
      <c r="A658" s="28"/>
      <c r="B658" s="27"/>
      <c r="C658" s="27"/>
      <c r="D658" s="27"/>
      <c r="E658" s="27"/>
      <c r="F658" s="27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12.75" customHeight="1">
      <c r="A659" s="28"/>
      <c r="B659" s="27"/>
      <c r="C659" s="27"/>
      <c r="D659" s="27"/>
      <c r="E659" s="27"/>
      <c r="F659" s="27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12.75" customHeight="1">
      <c r="A660" s="28"/>
      <c r="B660" s="27"/>
      <c r="C660" s="27"/>
      <c r="D660" s="27"/>
      <c r="E660" s="27"/>
      <c r="F660" s="27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12.75" customHeight="1">
      <c r="A661" s="28"/>
      <c r="B661" s="27"/>
      <c r="C661" s="27"/>
      <c r="D661" s="27"/>
      <c r="E661" s="27"/>
      <c r="F661" s="27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12.75" customHeight="1">
      <c r="A662" s="28"/>
      <c r="B662" s="27"/>
      <c r="C662" s="27"/>
      <c r="D662" s="27"/>
      <c r="E662" s="27"/>
      <c r="F662" s="27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12.75" customHeight="1">
      <c r="A663" s="28"/>
      <c r="B663" s="27"/>
      <c r="C663" s="27"/>
      <c r="D663" s="27"/>
      <c r="E663" s="27"/>
      <c r="F663" s="27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12.75" customHeight="1">
      <c r="A664" s="28"/>
      <c r="B664" s="27"/>
      <c r="C664" s="27"/>
      <c r="D664" s="27"/>
      <c r="E664" s="27"/>
      <c r="F664" s="27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12.75" customHeight="1">
      <c r="A665" s="28"/>
      <c r="B665" s="27"/>
      <c r="C665" s="27"/>
      <c r="D665" s="27"/>
      <c r="E665" s="27"/>
      <c r="F665" s="27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12.75" customHeight="1">
      <c r="A666" s="28"/>
      <c r="B666" s="27"/>
      <c r="C666" s="27"/>
      <c r="D666" s="27"/>
      <c r="E666" s="27"/>
      <c r="F666" s="27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12.75" customHeight="1">
      <c r="A667" s="28"/>
      <c r="B667" s="27"/>
      <c r="C667" s="27"/>
      <c r="D667" s="27"/>
      <c r="E667" s="27"/>
      <c r="F667" s="27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12.75" customHeight="1">
      <c r="A668" s="28"/>
      <c r="B668" s="27"/>
      <c r="C668" s="27"/>
      <c r="D668" s="27"/>
      <c r="E668" s="27"/>
      <c r="F668" s="27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12.75" customHeight="1">
      <c r="A669" s="28"/>
      <c r="B669" s="27"/>
      <c r="C669" s="27"/>
      <c r="D669" s="27"/>
      <c r="E669" s="27"/>
      <c r="F669" s="27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12.75" customHeight="1">
      <c r="A670" s="28"/>
      <c r="B670" s="27"/>
      <c r="C670" s="27"/>
      <c r="D670" s="27"/>
      <c r="E670" s="27"/>
      <c r="F670" s="27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12.75" customHeight="1">
      <c r="A671" s="28"/>
      <c r="B671" s="27"/>
      <c r="C671" s="27"/>
      <c r="D671" s="27"/>
      <c r="E671" s="27"/>
      <c r="F671" s="27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12.75" customHeight="1">
      <c r="A672" s="28"/>
      <c r="B672" s="27"/>
      <c r="C672" s="27"/>
      <c r="D672" s="27"/>
      <c r="E672" s="27"/>
      <c r="F672" s="27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12.75" customHeight="1">
      <c r="A673" s="28"/>
      <c r="B673" s="27"/>
      <c r="C673" s="27"/>
      <c r="D673" s="27"/>
      <c r="E673" s="27"/>
      <c r="F673" s="27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12.75" customHeight="1">
      <c r="A674" s="28"/>
      <c r="B674" s="27"/>
      <c r="C674" s="27"/>
      <c r="D674" s="27"/>
      <c r="E674" s="27"/>
      <c r="F674" s="27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12.75" customHeight="1">
      <c r="A675" s="28"/>
      <c r="B675" s="27"/>
      <c r="C675" s="27"/>
      <c r="D675" s="27"/>
      <c r="E675" s="27"/>
      <c r="F675" s="27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12.75" customHeight="1">
      <c r="A676" s="28"/>
      <c r="B676" s="27"/>
      <c r="C676" s="27"/>
      <c r="D676" s="27"/>
      <c r="E676" s="27"/>
      <c r="F676" s="27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12.75" customHeight="1">
      <c r="A677" s="28"/>
      <c r="B677" s="27"/>
      <c r="C677" s="27"/>
      <c r="D677" s="27"/>
      <c r="E677" s="27"/>
      <c r="F677" s="27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12.75" customHeight="1">
      <c r="A678" s="28"/>
      <c r="B678" s="27"/>
      <c r="C678" s="27"/>
      <c r="D678" s="27"/>
      <c r="E678" s="27"/>
      <c r="F678" s="27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12.75" customHeight="1">
      <c r="A679" s="28"/>
      <c r="B679" s="27"/>
      <c r="C679" s="27"/>
      <c r="D679" s="27"/>
      <c r="E679" s="27"/>
      <c r="F679" s="27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12.75" customHeight="1">
      <c r="A680" s="28"/>
      <c r="B680" s="27"/>
      <c r="C680" s="27"/>
      <c r="D680" s="27"/>
      <c r="E680" s="27"/>
      <c r="F680" s="27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12.75" customHeight="1">
      <c r="A681" s="28"/>
      <c r="B681" s="27"/>
      <c r="C681" s="27"/>
      <c r="D681" s="27"/>
      <c r="E681" s="27"/>
      <c r="F681" s="27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12.75" customHeight="1">
      <c r="A682" s="28"/>
      <c r="B682" s="27"/>
      <c r="C682" s="27"/>
      <c r="D682" s="27"/>
      <c r="E682" s="27"/>
      <c r="F682" s="27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12.75" customHeight="1">
      <c r="A683" s="28"/>
      <c r="B683" s="27"/>
      <c r="C683" s="27"/>
      <c r="D683" s="27"/>
      <c r="E683" s="27"/>
      <c r="F683" s="27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12.75" customHeight="1">
      <c r="A684" s="28"/>
      <c r="B684" s="27"/>
      <c r="C684" s="27"/>
      <c r="D684" s="27"/>
      <c r="E684" s="27"/>
      <c r="F684" s="27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12.75" customHeight="1">
      <c r="A685" s="28"/>
      <c r="B685" s="27"/>
      <c r="C685" s="27"/>
      <c r="D685" s="27"/>
      <c r="E685" s="27"/>
      <c r="F685" s="27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12.75" customHeight="1">
      <c r="A686" s="28"/>
      <c r="B686" s="27"/>
      <c r="C686" s="27"/>
      <c r="D686" s="27"/>
      <c r="E686" s="27"/>
      <c r="F686" s="27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12.75" customHeight="1">
      <c r="A687" s="28"/>
      <c r="B687" s="27"/>
      <c r="C687" s="27"/>
      <c r="D687" s="27"/>
      <c r="E687" s="27"/>
      <c r="F687" s="27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12.75" customHeight="1">
      <c r="A688" s="28"/>
      <c r="B688" s="27"/>
      <c r="C688" s="27"/>
      <c r="D688" s="27"/>
      <c r="E688" s="27"/>
      <c r="F688" s="27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12.75" customHeight="1">
      <c r="A689" s="28"/>
      <c r="B689" s="27"/>
      <c r="C689" s="27"/>
      <c r="D689" s="27"/>
      <c r="E689" s="27"/>
      <c r="F689" s="27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12.75" customHeight="1">
      <c r="A690" s="28"/>
      <c r="B690" s="27"/>
      <c r="C690" s="27"/>
      <c r="D690" s="27"/>
      <c r="E690" s="27"/>
      <c r="F690" s="27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12.75" customHeight="1">
      <c r="A691" s="28"/>
      <c r="B691" s="27"/>
      <c r="C691" s="27"/>
      <c r="D691" s="27"/>
      <c r="E691" s="27"/>
      <c r="F691" s="27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12.75" customHeight="1">
      <c r="A692" s="28"/>
      <c r="B692" s="27"/>
      <c r="C692" s="27"/>
      <c r="D692" s="27"/>
      <c r="E692" s="27"/>
      <c r="F692" s="27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12.75" customHeight="1">
      <c r="A693" s="28"/>
      <c r="B693" s="27"/>
      <c r="C693" s="27"/>
      <c r="D693" s="27"/>
      <c r="E693" s="27"/>
      <c r="F693" s="27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12.75" customHeight="1">
      <c r="A694" s="28"/>
      <c r="B694" s="27"/>
      <c r="C694" s="27"/>
      <c r="D694" s="27"/>
      <c r="E694" s="27"/>
      <c r="F694" s="27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12.75" customHeight="1">
      <c r="A695" s="28"/>
      <c r="B695" s="27"/>
      <c r="C695" s="27"/>
      <c r="D695" s="27"/>
      <c r="E695" s="27"/>
      <c r="F695" s="27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12.75" customHeight="1">
      <c r="A696" s="28"/>
      <c r="B696" s="27"/>
      <c r="C696" s="27"/>
      <c r="D696" s="27"/>
      <c r="E696" s="27"/>
      <c r="F696" s="27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12.75" customHeight="1">
      <c r="A697" s="28"/>
      <c r="B697" s="27"/>
      <c r="C697" s="27"/>
      <c r="D697" s="27"/>
      <c r="E697" s="27"/>
      <c r="F697" s="27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12.75" customHeight="1">
      <c r="A698" s="28"/>
      <c r="B698" s="27"/>
      <c r="C698" s="27"/>
      <c r="D698" s="27"/>
      <c r="E698" s="27"/>
      <c r="F698" s="27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12.75" customHeight="1">
      <c r="A699" s="28"/>
      <c r="B699" s="27"/>
      <c r="C699" s="27"/>
      <c r="D699" s="27"/>
      <c r="E699" s="27"/>
      <c r="F699" s="27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12.75" customHeight="1">
      <c r="A700" s="28"/>
      <c r="B700" s="27"/>
      <c r="C700" s="27"/>
      <c r="D700" s="27"/>
      <c r="E700" s="27"/>
      <c r="F700" s="27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12.75" customHeight="1">
      <c r="A701" s="28"/>
      <c r="B701" s="27"/>
      <c r="C701" s="27"/>
      <c r="D701" s="27"/>
      <c r="E701" s="27"/>
      <c r="F701" s="27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12.75" customHeight="1">
      <c r="A702" s="28"/>
      <c r="B702" s="27"/>
      <c r="C702" s="27"/>
      <c r="D702" s="27"/>
      <c r="E702" s="27"/>
      <c r="F702" s="27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12.75" customHeight="1">
      <c r="A703" s="28"/>
      <c r="B703" s="27"/>
      <c r="C703" s="27"/>
      <c r="D703" s="27"/>
      <c r="E703" s="27"/>
      <c r="F703" s="27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12.75" customHeight="1">
      <c r="A704" s="28"/>
      <c r="B704" s="27"/>
      <c r="C704" s="27"/>
      <c r="D704" s="27"/>
      <c r="E704" s="27"/>
      <c r="F704" s="27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12.75" customHeight="1">
      <c r="A705" s="28"/>
      <c r="B705" s="27"/>
      <c r="C705" s="27"/>
      <c r="D705" s="27"/>
      <c r="E705" s="27"/>
      <c r="F705" s="27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12.75" customHeight="1">
      <c r="A706" s="28"/>
      <c r="B706" s="27"/>
      <c r="C706" s="27"/>
      <c r="D706" s="27"/>
      <c r="E706" s="27"/>
      <c r="F706" s="27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12.75" customHeight="1">
      <c r="A707" s="28"/>
      <c r="B707" s="27"/>
      <c r="C707" s="27"/>
      <c r="D707" s="27"/>
      <c r="E707" s="27"/>
      <c r="F707" s="27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12.75" customHeight="1">
      <c r="A708" s="28"/>
      <c r="B708" s="27"/>
      <c r="C708" s="27"/>
      <c r="D708" s="27"/>
      <c r="E708" s="27"/>
      <c r="F708" s="27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12.75" customHeight="1">
      <c r="A709" s="28"/>
      <c r="B709" s="27"/>
      <c r="C709" s="27"/>
      <c r="D709" s="27"/>
      <c r="E709" s="27"/>
      <c r="F709" s="27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12.75" customHeight="1">
      <c r="A710" s="28"/>
      <c r="B710" s="27"/>
      <c r="C710" s="27"/>
      <c r="D710" s="27"/>
      <c r="E710" s="27"/>
      <c r="F710" s="27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12.75" customHeight="1">
      <c r="A711" s="28"/>
      <c r="B711" s="27"/>
      <c r="C711" s="27"/>
      <c r="D711" s="27"/>
      <c r="E711" s="27"/>
      <c r="F711" s="27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12.75" customHeight="1">
      <c r="A712" s="28"/>
      <c r="B712" s="27"/>
      <c r="C712" s="27"/>
      <c r="D712" s="27"/>
      <c r="E712" s="27"/>
      <c r="F712" s="27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12.75" customHeight="1">
      <c r="A713" s="28"/>
      <c r="B713" s="27"/>
      <c r="C713" s="27"/>
      <c r="D713" s="27"/>
      <c r="E713" s="27"/>
      <c r="F713" s="27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12.75" customHeight="1">
      <c r="A714" s="28"/>
      <c r="B714" s="27"/>
      <c r="C714" s="27"/>
      <c r="D714" s="27"/>
      <c r="E714" s="27"/>
      <c r="F714" s="27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12.75" customHeight="1">
      <c r="A715" s="28"/>
      <c r="B715" s="27"/>
      <c r="C715" s="27"/>
      <c r="D715" s="27"/>
      <c r="E715" s="27"/>
      <c r="F715" s="27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12.75" customHeight="1">
      <c r="A716" s="28"/>
      <c r="B716" s="27"/>
      <c r="C716" s="27"/>
      <c r="D716" s="27"/>
      <c r="E716" s="27"/>
      <c r="F716" s="27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12.75" customHeight="1">
      <c r="A717" s="28"/>
      <c r="B717" s="27"/>
      <c r="C717" s="27"/>
      <c r="D717" s="27"/>
      <c r="E717" s="27"/>
      <c r="F717" s="27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12.75" customHeight="1">
      <c r="A718" s="28"/>
      <c r="B718" s="27"/>
      <c r="C718" s="27"/>
      <c r="D718" s="27"/>
      <c r="E718" s="27"/>
      <c r="F718" s="27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12.75" customHeight="1">
      <c r="A719" s="28"/>
      <c r="B719" s="27"/>
      <c r="C719" s="27"/>
      <c r="D719" s="27"/>
      <c r="E719" s="27"/>
      <c r="F719" s="27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12.75" customHeight="1">
      <c r="A720" s="28"/>
      <c r="B720" s="27"/>
      <c r="C720" s="27"/>
      <c r="D720" s="27"/>
      <c r="E720" s="27"/>
      <c r="F720" s="27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12.75" customHeight="1">
      <c r="A721" s="28"/>
      <c r="B721" s="27"/>
      <c r="C721" s="27"/>
      <c r="D721" s="27"/>
      <c r="E721" s="27"/>
      <c r="F721" s="27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12.75" customHeight="1">
      <c r="A722" s="28"/>
      <c r="B722" s="27"/>
      <c r="C722" s="27"/>
      <c r="D722" s="27"/>
      <c r="E722" s="27"/>
      <c r="F722" s="27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12.75" customHeight="1">
      <c r="A723" s="28"/>
      <c r="B723" s="27"/>
      <c r="C723" s="27"/>
      <c r="D723" s="27"/>
      <c r="E723" s="27"/>
      <c r="F723" s="27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12.75" customHeight="1">
      <c r="A724" s="28"/>
      <c r="B724" s="27"/>
      <c r="C724" s="27"/>
      <c r="D724" s="27"/>
      <c r="E724" s="27"/>
      <c r="F724" s="27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12.75" customHeight="1">
      <c r="A725" s="28"/>
      <c r="B725" s="27"/>
      <c r="C725" s="27"/>
      <c r="D725" s="27"/>
      <c r="E725" s="27"/>
      <c r="F725" s="27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12.75" customHeight="1">
      <c r="A726" s="28"/>
      <c r="B726" s="27"/>
      <c r="C726" s="27"/>
      <c r="D726" s="27"/>
      <c r="E726" s="27"/>
      <c r="F726" s="27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12.75" customHeight="1">
      <c r="A727" s="28"/>
      <c r="B727" s="27"/>
      <c r="C727" s="27"/>
      <c r="D727" s="27"/>
      <c r="E727" s="27"/>
      <c r="F727" s="27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12.75" customHeight="1">
      <c r="A728" s="28"/>
      <c r="B728" s="27"/>
      <c r="C728" s="27"/>
      <c r="D728" s="27"/>
      <c r="E728" s="27"/>
      <c r="F728" s="27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12.75" customHeight="1">
      <c r="A729" s="28"/>
      <c r="B729" s="27"/>
      <c r="C729" s="27"/>
      <c r="D729" s="27"/>
      <c r="E729" s="27"/>
      <c r="F729" s="27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12.75" customHeight="1">
      <c r="A730" s="28"/>
      <c r="B730" s="27"/>
      <c r="C730" s="27"/>
      <c r="D730" s="27"/>
      <c r="E730" s="27"/>
      <c r="F730" s="27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12.75" customHeight="1">
      <c r="A731" s="28"/>
      <c r="B731" s="27"/>
      <c r="C731" s="27"/>
      <c r="D731" s="27"/>
      <c r="E731" s="27"/>
      <c r="F731" s="27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12.75" customHeight="1">
      <c r="A732" s="28"/>
      <c r="B732" s="27"/>
      <c r="C732" s="27"/>
      <c r="D732" s="27"/>
      <c r="E732" s="27"/>
      <c r="F732" s="27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12.75" customHeight="1">
      <c r="A733" s="28"/>
      <c r="B733" s="27"/>
      <c r="C733" s="27"/>
      <c r="D733" s="27"/>
      <c r="E733" s="27"/>
      <c r="F733" s="27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12.75" customHeight="1">
      <c r="A734" s="28"/>
      <c r="B734" s="27"/>
      <c r="C734" s="27"/>
      <c r="D734" s="27"/>
      <c r="E734" s="27"/>
      <c r="F734" s="27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12.75" customHeight="1">
      <c r="A735" s="28"/>
      <c r="B735" s="27"/>
      <c r="C735" s="27"/>
      <c r="D735" s="27"/>
      <c r="E735" s="27"/>
      <c r="F735" s="27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12.75" customHeight="1">
      <c r="A736" s="28"/>
      <c r="B736" s="27"/>
      <c r="C736" s="27"/>
      <c r="D736" s="27"/>
      <c r="E736" s="27"/>
      <c r="F736" s="27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12.75" customHeight="1">
      <c r="A737" s="28"/>
      <c r="B737" s="27"/>
      <c r="C737" s="27"/>
      <c r="D737" s="27"/>
      <c r="E737" s="27"/>
      <c r="F737" s="27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12.75" customHeight="1">
      <c r="A738" s="28"/>
      <c r="B738" s="27"/>
      <c r="C738" s="27"/>
      <c r="D738" s="27"/>
      <c r="E738" s="27"/>
      <c r="F738" s="27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12.75" customHeight="1">
      <c r="A739" s="28"/>
      <c r="B739" s="27"/>
      <c r="C739" s="27"/>
      <c r="D739" s="27"/>
      <c r="E739" s="27"/>
      <c r="F739" s="27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12.75" customHeight="1">
      <c r="A740" s="28"/>
      <c r="B740" s="27"/>
      <c r="C740" s="27"/>
      <c r="D740" s="27"/>
      <c r="E740" s="27"/>
      <c r="F740" s="27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12.75" customHeight="1">
      <c r="A741" s="28"/>
      <c r="B741" s="27"/>
      <c r="C741" s="27"/>
      <c r="D741" s="27"/>
      <c r="E741" s="27"/>
      <c r="F741" s="27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12.75" customHeight="1">
      <c r="A742" s="28"/>
      <c r="B742" s="27"/>
      <c r="C742" s="27"/>
      <c r="D742" s="27"/>
      <c r="E742" s="27"/>
      <c r="F742" s="27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12.75" customHeight="1">
      <c r="A743" s="28"/>
      <c r="B743" s="27"/>
      <c r="C743" s="27"/>
      <c r="D743" s="27"/>
      <c r="E743" s="27"/>
      <c r="F743" s="27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12.75" customHeight="1">
      <c r="A744" s="28"/>
      <c r="B744" s="27"/>
      <c r="C744" s="27"/>
      <c r="D744" s="27"/>
      <c r="E744" s="27"/>
      <c r="F744" s="27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12.75" customHeight="1">
      <c r="A745" s="28"/>
      <c r="B745" s="27"/>
      <c r="C745" s="27"/>
      <c r="D745" s="27"/>
      <c r="E745" s="27"/>
      <c r="F745" s="27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12.75" customHeight="1">
      <c r="A746" s="28"/>
      <c r="B746" s="27"/>
      <c r="C746" s="27"/>
      <c r="D746" s="27"/>
      <c r="E746" s="27"/>
      <c r="F746" s="27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12.75" customHeight="1">
      <c r="A747" s="28"/>
      <c r="B747" s="27"/>
      <c r="C747" s="27"/>
      <c r="D747" s="27"/>
      <c r="E747" s="27"/>
      <c r="F747" s="27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12.75" customHeight="1">
      <c r="A748" s="28"/>
      <c r="B748" s="27"/>
      <c r="C748" s="27"/>
      <c r="D748" s="27"/>
      <c r="E748" s="27"/>
      <c r="F748" s="27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12.75" customHeight="1">
      <c r="A749" s="28"/>
      <c r="B749" s="27"/>
      <c r="C749" s="27"/>
      <c r="D749" s="27"/>
      <c r="E749" s="27"/>
      <c r="F749" s="27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12.75" customHeight="1">
      <c r="A750" s="28"/>
      <c r="B750" s="27"/>
      <c r="C750" s="27"/>
      <c r="D750" s="27"/>
      <c r="E750" s="27"/>
      <c r="F750" s="27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12.75" customHeight="1">
      <c r="A751" s="28"/>
      <c r="B751" s="27"/>
      <c r="C751" s="27"/>
      <c r="D751" s="27"/>
      <c r="E751" s="27"/>
      <c r="F751" s="27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12.75" customHeight="1">
      <c r="A752" s="28"/>
      <c r="B752" s="27"/>
      <c r="C752" s="27"/>
      <c r="D752" s="27"/>
      <c r="E752" s="27"/>
      <c r="F752" s="27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12.75" customHeight="1">
      <c r="A753" s="28"/>
      <c r="B753" s="27"/>
      <c r="C753" s="27"/>
      <c r="D753" s="27"/>
      <c r="E753" s="27"/>
      <c r="F753" s="27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12.75" customHeight="1">
      <c r="A754" s="28"/>
      <c r="B754" s="27"/>
      <c r="C754" s="27"/>
      <c r="D754" s="27"/>
      <c r="E754" s="27"/>
      <c r="F754" s="27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12.75" customHeight="1">
      <c r="A755" s="28"/>
      <c r="B755" s="27"/>
      <c r="C755" s="27"/>
      <c r="D755" s="27"/>
      <c r="E755" s="27"/>
      <c r="F755" s="27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12.75" customHeight="1">
      <c r="A756" s="28"/>
      <c r="B756" s="27"/>
      <c r="C756" s="27"/>
      <c r="D756" s="27"/>
      <c r="E756" s="27"/>
      <c r="F756" s="27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12.75" customHeight="1">
      <c r="A757" s="28"/>
      <c r="B757" s="27"/>
      <c r="C757" s="27"/>
      <c r="D757" s="27"/>
      <c r="E757" s="27"/>
      <c r="F757" s="27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12.75" customHeight="1">
      <c r="A758" s="28"/>
      <c r="B758" s="27"/>
      <c r="C758" s="27"/>
      <c r="D758" s="27"/>
      <c r="E758" s="27"/>
      <c r="F758" s="27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12.75" customHeight="1">
      <c r="A759" s="28"/>
      <c r="B759" s="27"/>
      <c r="C759" s="27"/>
      <c r="D759" s="27"/>
      <c r="E759" s="27"/>
      <c r="F759" s="27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12.75" customHeight="1">
      <c r="A760" s="28"/>
      <c r="B760" s="27"/>
      <c r="C760" s="27"/>
      <c r="D760" s="27"/>
      <c r="E760" s="27"/>
      <c r="F760" s="27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12.75" customHeight="1">
      <c r="A761" s="28"/>
      <c r="B761" s="27"/>
      <c r="C761" s="27"/>
      <c r="D761" s="27"/>
      <c r="E761" s="27"/>
      <c r="F761" s="27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12.75" customHeight="1">
      <c r="A762" s="28"/>
      <c r="B762" s="27"/>
      <c r="C762" s="27"/>
      <c r="D762" s="27"/>
      <c r="E762" s="27"/>
      <c r="F762" s="27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12.75" customHeight="1">
      <c r="A763" s="28"/>
      <c r="B763" s="27"/>
      <c r="C763" s="27"/>
      <c r="D763" s="27"/>
      <c r="E763" s="27"/>
      <c r="F763" s="27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12.75" customHeight="1">
      <c r="A764" s="28"/>
      <c r="B764" s="27"/>
      <c r="C764" s="27"/>
      <c r="D764" s="27"/>
      <c r="E764" s="27"/>
      <c r="F764" s="27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12.75" customHeight="1">
      <c r="A765" s="28"/>
      <c r="B765" s="27"/>
      <c r="C765" s="27"/>
      <c r="D765" s="27"/>
      <c r="E765" s="27"/>
      <c r="F765" s="27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12.75" customHeight="1">
      <c r="A766" s="28"/>
      <c r="B766" s="27"/>
      <c r="C766" s="27"/>
      <c r="D766" s="27"/>
      <c r="E766" s="27"/>
      <c r="F766" s="27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12.75" customHeight="1">
      <c r="A767" s="28"/>
      <c r="B767" s="27"/>
      <c r="C767" s="27"/>
      <c r="D767" s="27"/>
      <c r="E767" s="27"/>
      <c r="F767" s="27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12.75" customHeight="1">
      <c r="A768" s="28"/>
      <c r="B768" s="27"/>
      <c r="C768" s="27"/>
      <c r="D768" s="27"/>
      <c r="E768" s="27"/>
      <c r="F768" s="27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12.75" customHeight="1">
      <c r="A769" s="28"/>
      <c r="B769" s="27"/>
      <c r="C769" s="27"/>
      <c r="D769" s="27"/>
      <c r="E769" s="27"/>
      <c r="F769" s="27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12.75" customHeight="1">
      <c r="A770" s="28"/>
      <c r="B770" s="27"/>
      <c r="C770" s="27"/>
      <c r="D770" s="27"/>
      <c r="E770" s="27"/>
      <c r="F770" s="27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12.75" customHeight="1">
      <c r="A771" s="28"/>
      <c r="B771" s="27"/>
      <c r="C771" s="27"/>
      <c r="D771" s="27"/>
      <c r="E771" s="27"/>
      <c r="F771" s="27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12.75" customHeight="1">
      <c r="A772" s="28"/>
      <c r="B772" s="27"/>
      <c r="C772" s="27"/>
      <c r="D772" s="27"/>
      <c r="E772" s="27"/>
      <c r="F772" s="27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12.75" customHeight="1">
      <c r="A773" s="28"/>
      <c r="B773" s="27"/>
      <c r="C773" s="27"/>
      <c r="D773" s="27"/>
      <c r="E773" s="27"/>
      <c r="F773" s="27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12.75" customHeight="1">
      <c r="A774" s="28"/>
      <c r="B774" s="27"/>
      <c r="C774" s="27"/>
      <c r="D774" s="27"/>
      <c r="E774" s="27"/>
      <c r="F774" s="27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12.75" customHeight="1">
      <c r="A775" s="28"/>
      <c r="B775" s="27"/>
      <c r="C775" s="27"/>
      <c r="D775" s="27"/>
      <c r="E775" s="27"/>
      <c r="F775" s="27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12.75" customHeight="1">
      <c r="A776" s="28"/>
      <c r="B776" s="27"/>
      <c r="C776" s="27"/>
      <c r="D776" s="27"/>
      <c r="E776" s="27"/>
      <c r="F776" s="27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12.75" customHeight="1">
      <c r="A777" s="28"/>
      <c r="B777" s="27"/>
      <c r="C777" s="27"/>
      <c r="D777" s="27"/>
      <c r="E777" s="27"/>
      <c r="F777" s="27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12.75" customHeight="1">
      <c r="A778" s="28"/>
      <c r="B778" s="27"/>
      <c r="C778" s="27"/>
      <c r="D778" s="27"/>
      <c r="E778" s="27"/>
      <c r="F778" s="27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12.75" customHeight="1">
      <c r="A779" s="28"/>
      <c r="B779" s="27"/>
      <c r="C779" s="27"/>
      <c r="D779" s="27"/>
      <c r="E779" s="27"/>
      <c r="F779" s="27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12.75" customHeight="1">
      <c r="A780" s="28"/>
      <c r="B780" s="27"/>
      <c r="C780" s="27"/>
      <c r="D780" s="27"/>
      <c r="E780" s="27"/>
      <c r="F780" s="27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12.75" customHeight="1">
      <c r="A781" s="28"/>
      <c r="B781" s="27"/>
      <c r="C781" s="27"/>
      <c r="D781" s="27"/>
      <c r="E781" s="27"/>
      <c r="F781" s="27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12.75" customHeight="1">
      <c r="A782" s="28"/>
      <c r="B782" s="27"/>
      <c r="C782" s="27"/>
      <c r="D782" s="27"/>
      <c r="E782" s="27"/>
      <c r="F782" s="27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12.75" customHeight="1">
      <c r="A783" s="28"/>
      <c r="B783" s="27"/>
      <c r="C783" s="27"/>
      <c r="D783" s="27"/>
      <c r="E783" s="27"/>
      <c r="F783" s="27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12.75" customHeight="1">
      <c r="A784" s="28"/>
      <c r="B784" s="27"/>
      <c r="C784" s="27"/>
      <c r="D784" s="27"/>
      <c r="E784" s="27"/>
      <c r="F784" s="27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12.75" customHeight="1">
      <c r="A785" s="28"/>
      <c r="B785" s="27"/>
      <c r="C785" s="27"/>
      <c r="D785" s="27"/>
      <c r="E785" s="27"/>
      <c r="F785" s="27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12.75" customHeight="1">
      <c r="A786" s="28"/>
      <c r="B786" s="27"/>
      <c r="C786" s="27"/>
      <c r="D786" s="27"/>
      <c r="E786" s="27"/>
      <c r="F786" s="27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12.75" customHeight="1">
      <c r="A787" s="28"/>
      <c r="B787" s="27"/>
      <c r="C787" s="27"/>
      <c r="D787" s="27"/>
      <c r="E787" s="27"/>
      <c r="F787" s="27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12.75" customHeight="1">
      <c r="A788" s="28"/>
      <c r="B788" s="27"/>
      <c r="C788" s="27"/>
      <c r="D788" s="27"/>
      <c r="E788" s="27"/>
      <c r="F788" s="27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12.75" customHeight="1">
      <c r="A789" s="28"/>
      <c r="B789" s="27"/>
      <c r="C789" s="27"/>
      <c r="D789" s="27"/>
      <c r="E789" s="27"/>
      <c r="F789" s="27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12.75" customHeight="1">
      <c r="A790" s="28"/>
      <c r="B790" s="27"/>
      <c r="C790" s="27"/>
      <c r="D790" s="27"/>
      <c r="E790" s="27"/>
      <c r="F790" s="27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12.75" customHeight="1">
      <c r="A791" s="28"/>
      <c r="B791" s="27"/>
      <c r="C791" s="27"/>
      <c r="D791" s="27"/>
      <c r="E791" s="27"/>
      <c r="F791" s="27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12.75" customHeight="1">
      <c r="A792" s="28"/>
      <c r="B792" s="27"/>
      <c r="C792" s="27"/>
      <c r="D792" s="27"/>
      <c r="E792" s="27"/>
      <c r="F792" s="27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12.75" customHeight="1">
      <c r="A793" s="28"/>
      <c r="B793" s="27"/>
      <c r="C793" s="27"/>
      <c r="D793" s="27"/>
      <c r="E793" s="27"/>
      <c r="F793" s="27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12.75" customHeight="1">
      <c r="A794" s="28"/>
      <c r="B794" s="27"/>
      <c r="C794" s="27"/>
      <c r="D794" s="27"/>
      <c r="E794" s="27"/>
      <c r="F794" s="27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12.75" customHeight="1">
      <c r="A795" s="28"/>
      <c r="B795" s="27"/>
      <c r="C795" s="27"/>
      <c r="D795" s="27"/>
      <c r="E795" s="27"/>
      <c r="F795" s="27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12.75" customHeight="1">
      <c r="A796" s="28"/>
      <c r="B796" s="27"/>
      <c r="C796" s="27"/>
      <c r="D796" s="27"/>
      <c r="E796" s="27"/>
      <c r="F796" s="27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12.75" customHeight="1">
      <c r="A797" s="28"/>
      <c r="B797" s="27"/>
      <c r="C797" s="27"/>
      <c r="D797" s="27"/>
      <c r="E797" s="27"/>
      <c r="F797" s="27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12.75" customHeight="1">
      <c r="A798" s="28"/>
      <c r="B798" s="27"/>
      <c r="C798" s="27"/>
      <c r="D798" s="27"/>
      <c r="E798" s="27"/>
      <c r="F798" s="27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12.75" customHeight="1">
      <c r="A799" s="28"/>
      <c r="B799" s="27"/>
      <c r="C799" s="27"/>
      <c r="D799" s="27"/>
      <c r="E799" s="27"/>
      <c r="F799" s="27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12.75" customHeight="1">
      <c r="A800" s="28"/>
      <c r="B800" s="27"/>
      <c r="C800" s="27"/>
      <c r="D800" s="27"/>
      <c r="E800" s="27"/>
      <c r="F800" s="27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12.75" customHeight="1">
      <c r="A801" s="28"/>
      <c r="B801" s="27"/>
      <c r="C801" s="27"/>
      <c r="D801" s="27"/>
      <c r="E801" s="27"/>
      <c r="F801" s="27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12.75" customHeight="1">
      <c r="A802" s="28"/>
      <c r="B802" s="27"/>
      <c r="C802" s="27"/>
      <c r="D802" s="27"/>
      <c r="E802" s="27"/>
      <c r="F802" s="27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12.75" customHeight="1">
      <c r="A803" s="28"/>
      <c r="B803" s="27"/>
      <c r="C803" s="27"/>
      <c r="D803" s="27"/>
      <c r="E803" s="27"/>
      <c r="F803" s="27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12.75" customHeight="1">
      <c r="A804" s="28"/>
      <c r="B804" s="27"/>
      <c r="C804" s="27"/>
      <c r="D804" s="27"/>
      <c r="E804" s="27"/>
      <c r="F804" s="27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12.75" customHeight="1">
      <c r="A805" s="28"/>
      <c r="B805" s="27"/>
      <c r="C805" s="27"/>
      <c r="D805" s="27"/>
      <c r="E805" s="27"/>
      <c r="F805" s="27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12.75" customHeight="1">
      <c r="A806" s="28"/>
      <c r="B806" s="27"/>
      <c r="C806" s="27"/>
      <c r="D806" s="27"/>
      <c r="E806" s="27"/>
      <c r="F806" s="27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12.75" customHeight="1">
      <c r="A807" s="28"/>
      <c r="B807" s="27"/>
      <c r="C807" s="27"/>
      <c r="D807" s="27"/>
      <c r="E807" s="27"/>
      <c r="F807" s="27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12.75" customHeight="1">
      <c r="A808" s="28"/>
      <c r="B808" s="27"/>
      <c r="C808" s="27"/>
      <c r="D808" s="27"/>
      <c r="E808" s="27"/>
      <c r="F808" s="27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12.75" customHeight="1">
      <c r="A809" s="28"/>
      <c r="B809" s="27"/>
      <c r="C809" s="27"/>
      <c r="D809" s="27"/>
      <c r="E809" s="27"/>
      <c r="F809" s="27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12.75" customHeight="1">
      <c r="A810" s="28"/>
      <c r="B810" s="27"/>
      <c r="C810" s="27"/>
      <c r="D810" s="27"/>
      <c r="E810" s="27"/>
      <c r="F810" s="27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12.75" customHeight="1">
      <c r="A811" s="28"/>
      <c r="B811" s="27"/>
      <c r="C811" s="27"/>
      <c r="D811" s="27"/>
      <c r="E811" s="27"/>
      <c r="F811" s="27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12.75" customHeight="1">
      <c r="A812" s="28"/>
      <c r="B812" s="27"/>
      <c r="C812" s="27"/>
      <c r="D812" s="27"/>
      <c r="E812" s="27"/>
      <c r="F812" s="27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12.75" customHeight="1">
      <c r="A813" s="28"/>
      <c r="B813" s="27"/>
      <c r="C813" s="27"/>
      <c r="D813" s="27"/>
      <c r="E813" s="27"/>
      <c r="F813" s="27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12.75" customHeight="1">
      <c r="A814" s="28"/>
      <c r="B814" s="27"/>
      <c r="C814" s="27"/>
      <c r="D814" s="27"/>
      <c r="E814" s="27"/>
      <c r="F814" s="27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12.75" customHeight="1">
      <c r="A815" s="28"/>
      <c r="B815" s="27"/>
      <c r="C815" s="27"/>
      <c r="D815" s="27"/>
      <c r="E815" s="27"/>
      <c r="F815" s="27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12.75" customHeight="1">
      <c r="A816" s="28"/>
      <c r="B816" s="27"/>
      <c r="C816" s="27"/>
      <c r="D816" s="27"/>
      <c r="E816" s="27"/>
      <c r="F816" s="27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12.75" customHeight="1">
      <c r="A817" s="28"/>
      <c r="B817" s="27"/>
      <c r="C817" s="27"/>
      <c r="D817" s="27"/>
      <c r="E817" s="27"/>
      <c r="F817" s="27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12.75" customHeight="1">
      <c r="A818" s="28"/>
      <c r="B818" s="27"/>
      <c r="C818" s="27"/>
      <c r="D818" s="27"/>
      <c r="E818" s="27"/>
      <c r="F818" s="27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12.75" customHeight="1">
      <c r="A819" s="28"/>
      <c r="B819" s="27"/>
      <c r="C819" s="27"/>
      <c r="D819" s="27"/>
      <c r="E819" s="27"/>
      <c r="F819" s="27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12.75" customHeight="1">
      <c r="A820" s="28"/>
      <c r="B820" s="27"/>
      <c r="C820" s="27"/>
      <c r="D820" s="27"/>
      <c r="E820" s="27"/>
      <c r="F820" s="27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12.75" customHeight="1">
      <c r="A821" s="28"/>
      <c r="B821" s="27"/>
      <c r="C821" s="27"/>
      <c r="D821" s="27"/>
      <c r="E821" s="27"/>
      <c r="F821" s="27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12.75" customHeight="1">
      <c r="A822" s="28"/>
      <c r="B822" s="27"/>
      <c r="C822" s="27"/>
      <c r="D822" s="27"/>
      <c r="E822" s="27"/>
      <c r="F822" s="27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12.75" customHeight="1">
      <c r="A823" s="28"/>
      <c r="B823" s="27"/>
      <c r="C823" s="27"/>
      <c r="D823" s="27"/>
      <c r="E823" s="27"/>
      <c r="F823" s="27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12.75" customHeight="1">
      <c r="A824" s="28"/>
      <c r="B824" s="27"/>
      <c r="C824" s="27"/>
      <c r="D824" s="27"/>
      <c r="E824" s="27"/>
      <c r="F824" s="27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12.75" customHeight="1">
      <c r="A825" s="28"/>
      <c r="B825" s="27"/>
      <c r="C825" s="27"/>
      <c r="D825" s="27"/>
      <c r="E825" s="27"/>
      <c r="F825" s="27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12.75" customHeight="1">
      <c r="A826" s="28"/>
      <c r="B826" s="27"/>
      <c r="C826" s="27"/>
      <c r="D826" s="27"/>
      <c r="E826" s="27"/>
      <c r="F826" s="27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12.75" customHeight="1">
      <c r="A827" s="28"/>
      <c r="B827" s="27"/>
      <c r="C827" s="27"/>
      <c r="D827" s="27"/>
      <c r="E827" s="27"/>
      <c r="F827" s="27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12.75" customHeight="1">
      <c r="A828" s="28"/>
      <c r="B828" s="27"/>
      <c r="C828" s="27"/>
      <c r="D828" s="27"/>
      <c r="E828" s="27"/>
      <c r="F828" s="27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12.75" customHeight="1">
      <c r="A829" s="28"/>
      <c r="B829" s="27"/>
      <c r="C829" s="27"/>
      <c r="D829" s="27"/>
      <c r="E829" s="27"/>
      <c r="F829" s="27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12.75" customHeight="1">
      <c r="A830" s="28"/>
      <c r="B830" s="27"/>
      <c r="C830" s="27"/>
      <c r="D830" s="27"/>
      <c r="E830" s="27"/>
      <c r="F830" s="27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12.75" customHeight="1">
      <c r="A831" s="28"/>
      <c r="B831" s="27"/>
      <c r="C831" s="27"/>
      <c r="D831" s="27"/>
      <c r="E831" s="27"/>
      <c r="F831" s="27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12.75" customHeight="1">
      <c r="A832" s="28"/>
      <c r="B832" s="27"/>
      <c r="C832" s="27"/>
      <c r="D832" s="27"/>
      <c r="E832" s="27"/>
      <c r="F832" s="27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12.75" customHeight="1">
      <c r="A833" s="28"/>
      <c r="B833" s="27"/>
      <c r="C833" s="27"/>
      <c r="D833" s="27"/>
      <c r="E833" s="27"/>
      <c r="F833" s="27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12.75" customHeight="1">
      <c r="A834" s="28"/>
      <c r="B834" s="27"/>
      <c r="C834" s="27"/>
      <c r="D834" s="27"/>
      <c r="E834" s="27"/>
      <c r="F834" s="27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12.75" customHeight="1">
      <c r="A835" s="28"/>
      <c r="B835" s="27"/>
      <c r="C835" s="27"/>
      <c r="D835" s="27"/>
      <c r="E835" s="27"/>
      <c r="F835" s="27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12.75" customHeight="1">
      <c r="A836" s="28"/>
      <c r="B836" s="27"/>
      <c r="C836" s="27"/>
      <c r="D836" s="27"/>
      <c r="E836" s="27"/>
      <c r="F836" s="27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12.75" customHeight="1">
      <c r="A837" s="28"/>
      <c r="B837" s="27"/>
      <c r="C837" s="27"/>
      <c r="D837" s="27"/>
      <c r="E837" s="27"/>
      <c r="F837" s="27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12.75" customHeight="1">
      <c r="A838" s="28"/>
      <c r="B838" s="27"/>
      <c r="C838" s="27"/>
      <c r="D838" s="27"/>
      <c r="E838" s="27"/>
      <c r="F838" s="27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12.75" customHeight="1">
      <c r="A839" s="28"/>
      <c r="B839" s="27"/>
      <c r="C839" s="27"/>
      <c r="D839" s="27"/>
      <c r="E839" s="27"/>
      <c r="F839" s="27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12.75" customHeight="1">
      <c r="A840" s="28"/>
      <c r="B840" s="27"/>
      <c r="C840" s="27"/>
      <c r="D840" s="27"/>
      <c r="E840" s="27"/>
      <c r="F840" s="27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12.75" customHeight="1">
      <c r="A841" s="28"/>
      <c r="B841" s="27"/>
      <c r="C841" s="27"/>
      <c r="D841" s="27"/>
      <c r="E841" s="27"/>
      <c r="F841" s="27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12.75" customHeight="1">
      <c r="A842" s="28"/>
      <c r="B842" s="27"/>
      <c r="C842" s="27"/>
      <c r="D842" s="27"/>
      <c r="E842" s="27"/>
      <c r="F842" s="27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12.75" customHeight="1">
      <c r="A843" s="28"/>
      <c r="B843" s="27"/>
      <c r="C843" s="27"/>
      <c r="D843" s="27"/>
      <c r="E843" s="27"/>
      <c r="F843" s="27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12.75" customHeight="1">
      <c r="A844" s="28"/>
      <c r="B844" s="27"/>
      <c r="C844" s="27"/>
      <c r="D844" s="27"/>
      <c r="E844" s="27"/>
      <c r="F844" s="27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12.75" customHeight="1">
      <c r="A845" s="28"/>
      <c r="B845" s="27"/>
      <c r="C845" s="27"/>
      <c r="D845" s="27"/>
      <c r="E845" s="27"/>
      <c r="F845" s="27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12.75" customHeight="1">
      <c r="A846" s="28"/>
      <c r="B846" s="27"/>
      <c r="C846" s="27"/>
      <c r="D846" s="27"/>
      <c r="E846" s="27"/>
      <c r="F846" s="27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12.75" customHeight="1">
      <c r="A847" s="28"/>
      <c r="B847" s="27"/>
      <c r="C847" s="27"/>
      <c r="D847" s="27"/>
      <c r="E847" s="27"/>
      <c r="F847" s="27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12.75" customHeight="1">
      <c r="A848" s="28"/>
      <c r="B848" s="27"/>
      <c r="C848" s="27"/>
      <c r="D848" s="27"/>
      <c r="E848" s="27"/>
      <c r="F848" s="27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12.75" customHeight="1">
      <c r="A849" s="28"/>
      <c r="B849" s="27"/>
      <c r="C849" s="27"/>
      <c r="D849" s="27"/>
      <c r="E849" s="27"/>
      <c r="F849" s="27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12.75" customHeight="1">
      <c r="A850" s="28"/>
      <c r="B850" s="27"/>
      <c r="C850" s="27"/>
      <c r="D850" s="27"/>
      <c r="E850" s="27"/>
      <c r="F850" s="27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12.75" customHeight="1">
      <c r="A851" s="28"/>
      <c r="B851" s="27"/>
      <c r="C851" s="27"/>
      <c r="D851" s="27"/>
      <c r="E851" s="27"/>
      <c r="F851" s="27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12.75" customHeight="1">
      <c r="A852" s="28"/>
      <c r="B852" s="27"/>
      <c r="C852" s="27"/>
      <c r="D852" s="27"/>
      <c r="E852" s="27"/>
      <c r="F852" s="27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12.75" customHeight="1">
      <c r="A853" s="28"/>
      <c r="B853" s="27"/>
      <c r="C853" s="27"/>
      <c r="D853" s="27"/>
      <c r="E853" s="27"/>
      <c r="F853" s="27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12.75" customHeight="1">
      <c r="A854" s="28"/>
      <c r="B854" s="27"/>
      <c r="C854" s="27"/>
      <c r="D854" s="27"/>
      <c r="E854" s="27"/>
      <c r="F854" s="27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12.75" customHeight="1">
      <c r="A855" s="28"/>
      <c r="B855" s="27"/>
      <c r="C855" s="27"/>
      <c r="D855" s="27"/>
      <c r="E855" s="27"/>
      <c r="F855" s="27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12.75" customHeight="1">
      <c r="A856" s="28"/>
      <c r="B856" s="27"/>
      <c r="C856" s="27"/>
      <c r="D856" s="27"/>
      <c r="E856" s="27"/>
      <c r="F856" s="27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12.75" customHeight="1">
      <c r="A857" s="28"/>
      <c r="B857" s="27"/>
      <c r="C857" s="27"/>
      <c r="D857" s="27"/>
      <c r="E857" s="27"/>
      <c r="F857" s="27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12.75" customHeight="1">
      <c r="A858" s="28"/>
      <c r="B858" s="27"/>
      <c r="C858" s="27"/>
      <c r="D858" s="27"/>
      <c r="E858" s="27"/>
      <c r="F858" s="27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12.75" customHeight="1">
      <c r="A859" s="28"/>
      <c r="B859" s="27"/>
      <c r="C859" s="27"/>
      <c r="D859" s="27"/>
      <c r="E859" s="27"/>
      <c r="F859" s="27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12.75" customHeight="1">
      <c r="A860" s="28"/>
      <c r="B860" s="27"/>
      <c r="C860" s="27"/>
      <c r="D860" s="27"/>
      <c r="E860" s="27"/>
      <c r="F860" s="27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12.75" customHeight="1">
      <c r="A861" s="28"/>
      <c r="B861" s="27"/>
      <c r="C861" s="27"/>
      <c r="D861" s="27"/>
      <c r="E861" s="27"/>
      <c r="F861" s="27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12.75" customHeight="1">
      <c r="A862" s="28"/>
      <c r="B862" s="27"/>
      <c r="C862" s="27"/>
      <c r="D862" s="27"/>
      <c r="E862" s="27"/>
      <c r="F862" s="27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12.75" customHeight="1">
      <c r="A863" s="28"/>
      <c r="B863" s="27"/>
      <c r="C863" s="27"/>
      <c r="D863" s="27"/>
      <c r="E863" s="27"/>
      <c r="F863" s="27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12.75" customHeight="1">
      <c r="A864" s="28"/>
      <c r="B864" s="27"/>
      <c r="C864" s="27"/>
      <c r="D864" s="27"/>
      <c r="E864" s="27"/>
      <c r="F864" s="27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12.75" customHeight="1">
      <c r="A865" s="28"/>
      <c r="B865" s="27"/>
      <c r="C865" s="27"/>
      <c r="D865" s="27"/>
      <c r="E865" s="27"/>
      <c r="F865" s="27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12.75" customHeight="1">
      <c r="A866" s="28"/>
      <c r="B866" s="27"/>
      <c r="C866" s="27"/>
      <c r="D866" s="27"/>
      <c r="E866" s="27"/>
      <c r="F866" s="27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12.75" customHeight="1">
      <c r="A867" s="28"/>
      <c r="B867" s="27"/>
      <c r="C867" s="27"/>
      <c r="D867" s="27"/>
      <c r="E867" s="27"/>
      <c r="F867" s="27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12.75" customHeight="1">
      <c r="A868" s="28"/>
      <c r="B868" s="27"/>
      <c r="C868" s="27"/>
      <c r="D868" s="27"/>
      <c r="E868" s="27"/>
      <c r="F868" s="27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12.75" customHeight="1">
      <c r="A869" s="28"/>
      <c r="B869" s="27"/>
      <c r="C869" s="27"/>
      <c r="D869" s="27"/>
      <c r="E869" s="27"/>
      <c r="F869" s="27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12.75" customHeight="1">
      <c r="A870" s="28"/>
      <c r="B870" s="27"/>
      <c r="C870" s="27"/>
      <c r="D870" s="27"/>
      <c r="E870" s="27"/>
      <c r="F870" s="27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12.75" customHeight="1">
      <c r="A871" s="28"/>
      <c r="B871" s="27"/>
      <c r="C871" s="27"/>
      <c r="D871" s="27"/>
      <c r="E871" s="27"/>
      <c r="F871" s="27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12.75" customHeight="1">
      <c r="A872" s="28"/>
      <c r="B872" s="27"/>
      <c r="C872" s="27"/>
      <c r="D872" s="27"/>
      <c r="E872" s="27"/>
      <c r="F872" s="27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12.75" customHeight="1">
      <c r="A873" s="28"/>
      <c r="B873" s="27"/>
      <c r="C873" s="27"/>
      <c r="D873" s="27"/>
      <c r="E873" s="27"/>
      <c r="F873" s="27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12.75" customHeight="1">
      <c r="A874" s="28"/>
      <c r="B874" s="27"/>
      <c r="C874" s="27"/>
      <c r="D874" s="27"/>
      <c r="E874" s="27"/>
      <c r="F874" s="27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12.75" customHeight="1">
      <c r="A875" s="28"/>
      <c r="B875" s="27"/>
      <c r="C875" s="27"/>
      <c r="D875" s="27"/>
      <c r="E875" s="27"/>
      <c r="F875" s="27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12.75" customHeight="1">
      <c r="A876" s="28"/>
      <c r="B876" s="27"/>
      <c r="C876" s="27"/>
      <c r="D876" s="27"/>
      <c r="E876" s="27"/>
      <c r="F876" s="27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12.75" customHeight="1">
      <c r="A877" s="28"/>
      <c r="B877" s="27"/>
      <c r="C877" s="27"/>
      <c r="D877" s="27"/>
      <c r="E877" s="27"/>
      <c r="F877" s="27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12.75" customHeight="1">
      <c r="A878" s="28"/>
      <c r="B878" s="27"/>
      <c r="C878" s="27"/>
      <c r="D878" s="27"/>
      <c r="E878" s="27"/>
      <c r="F878" s="27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12.75" customHeight="1">
      <c r="A879" s="28"/>
      <c r="B879" s="27"/>
      <c r="C879" s="27"/>
      <c r="D879" s="27"/>
      <c r="E879" s="27"/>
      <c r="F879" s="27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12.75" customHeight="1">
      <c r="A880" s="28"/>
      <c r="B880" s="27"/>
      <c r="C880" s="27"/>
      <c r="D880" s="27"/>
      <c r="E880" s="27"/>
      <c r="F880" s="27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12.75" customHeight="1">
      <c r="A881" s="28"/>
      <c r="B881" s="27"/>
      <c r="C881" s="27"/>
      <c r="D881" s="27"/>
      <c r="E881" s="27"/>
      <c r="F881" s="27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12.75" customHeight="1">
      <c r="A882" s="28"/>
      <c r="B882" s="27"/>
      <c r="C882" s="27"/>
      <c r="D882" s="27"/>
      <c r="E882" s="27"/>
      <c r="F882" s="27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12.75" customHeight="1">
      <c r="A883" s="28"/>
      <c r="B883" s="27"/>
      <c r="C883" s="27"/>
      <c r="D883" s="27"/>
      <c r="E883" s="27"/>
      <c r="F883" s="27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12.75" customHeight="1">
      <c r="A884" s="28"/>
      <c r="B884" s="27"/>
      <c r="C884" s="27"/>
      <c r="D884" s="27"/>
      <c r="E884" s="27"/>
      <c r="F884" s="27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12.75" customHeight="1">
      <c r="A885" s="28"/>
      <c r="B885" s="27"/>
      <c r="C885" s="27"/>
      <c r="D885" s="27"/>
      <c r="E885" s="27"/>
      <c r="F885" s="27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12.75" customHeight="1">
      <c r="A886" s="28"/>
      <c r="B886" s="27"/>
      <c r="C886" s="27"/>
      <c r="D886" s="27"/>
      <c r="E886" s="27"/>
      <c r="F886" s="27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12.75" customHeight="1">
      <c r="A887" s="28"/>
      <c r="B887" s="27"/>
      <c r="C887" s="27"/>
      <c r="D887" s="27"/>
      <c r="E887" s="27"/>
      <c r="F887" s="27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12.75" customHeight="1">
      <c r="A888" s="28"/>
      <c r="B888" s="27"/>
      <c r="C888" s="27"/>
      <c r="D888" s="27"/>
      <c r="E888" s="27"/>
      <c r="F888" s="27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12.75" customHeight="1">
      <c r="A889" s="28"/>
      <c r="B889" s="27"/>
      <c r="C889" s="27"/>
      <c r="D889" s="27"/>
      <c r="E889" s="27"/>
      <c r="F889" s="27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12.75" customHeight="1">
      <c r="A890" s="28"/>
      <c r="B890" s="27"/>
      <c r="C890" s="27"/>
      <c r="D890" s="27"/>
      <c r="E890" s="27"/>
      <c r="F890" s="27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12.75" customHeight="1">
      <c r="A891" s="28"/>
      <c r="B891" s="27"/>
      <c r="C891" s="27"/>
      <c r="D891" s="27"/>
      <c r="E891" s="27"/>
      <c r="F891" s="27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12.75" customHeight="1">
      <c r="A892" s="28"/>
      <c r="B892" s="27"/>
      <c r="C892" s="27"/>
      <c r="D892" s="27"/>
      <c r="E892" s="27"/>
      <c r="F892" s="27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12.75" customHeight="1">
      <c r="A893" s="28"/>
      <c r="B893" s="27"/>
      <c r="C893" s="27"/>
      <c r="D893" s="27"/>
      <c r="E893" s="27"/>
      <c r="F893" s="27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12.75" customHeight="1">
      <c r="A894" s="28"/>
      <c r="B894" s="27"/>
      <c r="C894" s="27"/>
      <c r="D894" s="27"/>
      <c r="E894" s="27"/>
      <c r="F894" s="27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12.75" customHeight="1">
      <c r="A895" s="28"/>
      <c r="B895" s="27"/>
      <c r="C895" s="27"/>
      <c r="D895" s="27"/>
      <c r="E895" s="27"/>
      <c r="F895" s="27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12.75" customHeight="1">
      <c r="A896" s="28"/>
      <c r="B896" s="27"/>
      <c r="C896" s="27"/>
      <c r="D896" s="27"/>
      <c r="E896" s="27"/>
      <c r="F896" s="27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12.75" customHeight="1">
      <c r="A897" s="28"/>
      <c r="B897" s="27"/>
      <c r="C897" s="27"/>
      <c r="D897" s="27"/>
      <c r="E897" s="27"/>
      <c r="F897" s="27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12.75" customHeight="1">
      <c r="A898" s="28"/>
      <c r="B898" s="27"/>
      <c r="C898" s="27"/>
      <c r="D898" s="27"/>
      <c r="E898" s="27"/>
      <c r="F898" s="27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12.75" customHeight="1">
      <c r="A899" s="28"/>
      <c r="B899" s="27"/>
      <c r="C899" s="27"/>
      <c r="D899" s="27"/>
      <c r="E899" s="27"/>
      <c r="F899" s="27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12.75" customHeight="1">
      <c r="A900" s="28"/>
      <c r="B900" s="27"/>
      <c r="C900" s="27"/>
      <c r="D900" s="27"/>
      <c r="E900" s="27"/>
      <c r="F900" s="27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12.75" customHeight="1">
      <c r="A901" s="28"/>
      <c r="B901" s="27"/>
      <c r="C901" s="27"/>
      <c r="D901" s="27"/>
      <c r="E901" s="27"/>
      <c r="F901" s="27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12.75" customHeight="1">
      <c r="A902" s="28"/>
      <c r="B902" s="27"/>
      <c r="C902" s="27"/>
      <c r="D902" s="27"/>
      <c r="E902" s="27"/>
      <c r="F902" s="27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12.75" customHeight="1">
      <c r="A903" s="28"/>
      <c r="B903" s="27"/>
      <c r="C903" s="27"/>
      <c r="D903" s="27"/>
      <c r="E903" s="27"/>
      <c r="F903" s="27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12.75" customHeight="1">
      <c r="A904" s="28"/>
      <c r="B904" s="27"/>
      <c r="C904" s="27"/>
      <c r="D904" s="27"/>
      <c r="E904" s="27"/>
      <c r="F904" s="27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12.75" customHeight="1">
      <c r="A905" s="28"/>
      <c r="B905" s="27"/>
      <c r="C905" s="27"/>
      <c r="D905" s="27"/>
      <c r="E905" s="27"/>
      <c r="F905" s="27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12.75" customHeight="1">
      <c r="A906" s="28"/>
      <c r="B906" s="27"/>
      <c r="C906" s="27"/>
      <c r="D906" s="27"/>
      <c r="E906" s="27"/>
      <c r="F906" s="27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12.75" customHeight="1">
      <c r="A907" s="28"/>
      <c r="B907" s="27"/>
      <c r="C907" s="27"/>
      <c r="D907" s="27"/>
      <c r="E907" s="27"/>
      <c r="F907" s="27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12.75" customHeight="1">
      <c r="A908" s="28"/>
      <c r="B908" s="27"/>
      <c r="C908" s="27"/>
      <c r="D908" s="27"/>
      <c r="E908" s="27"/>
      <c r="F908" s="27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12.75" customHeight="1">
      <c r="A909" s="28"/>
      <c r="B909" s="27"/>
      <c r="C909" s="27"/>
      <c r="D909" s="27"/>
      <c r="E909" s="27"/>
      <c r="F909" s="27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12.75" customHeight="1">
      <c r="A910" s="28"/>
      <c r="B910" s="27"/>
      <c r="C910" s="27"/>
      <c r="D910" s="27"/>
      <c r="E910" s="27"/>
      <c r="F910" s="27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12.75" customHeight="1">
      <c r="A911" s="28"/>
      <c r="B911" s="27"/>
      <c r="C911" s="27"/>
      <c r="D911" s="27"/>
      <c r="E911" s="27"/>
      <c r="F911" s="27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12.75" customHeight="1">
      <c r="A912" s="28"/>
      <c r="B912" s="27"/>
      <c r="C912" s="27"/>
      <c r="D912" s="27"/>
      <c r="E912" s="27"/>
      <c r="F912" s="27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12.75" customHeight="1">
      <c r="A913" s="28"/>
      <c r="B913" s="27"/>
      <c r="C913" s="27"/>
      <c r="D913" s="27"/>
      <c r="E913" s="27"/>
      <c r="F913" s="27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12.75" customHeight="1">
      <c r="A914" s="28"/>
      <c r="B914" s="27"/>
      <c r="C914" s="27"/>
      <c r="D914" s="27"/>
      <c r="E914" s="27"/>
      <c r="F914" s="27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12.75" customHeight="1">
      <c r="A915" s="28"/>
      <c r="B915" s="27"/>
      <c r="C915" s="27"/>
      <c r="D915" s="27"/>
      <c r="E915" s="27"/>
      <c r="F915" s="27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12.75" customHeight="1">
      <c r="A916" s="28"/>
      <c r="B916" s="27"/>
      <c r="C916" s="27"/>
      <c r="D916" s="27"/>
      <c r="E916" s="27"/>
      <c r="F916" s="27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12.75" customHeight="1">
      <c r="A917" s="28"/>
      <c r="B917" s="27"/>
      <c r="C917" s="27"/>
      <c r="D917" s="27"/>
      <c r="E917" s="27"/>
      <c r="F917" s="27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12.75" customHeight="1">
      <c r="A918" s="28"/>
      <c r="B918" s="27"/>
      <c r="C918" s="27"/>
      <c r="D918" s="27"/>
      <c r="E918" s="27"/>
      <c r="F918" s="27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12.75" customHeight="1">
      <c r="A919" s="28"/>
      <c r="B919" s="27"/>
      <c r="C919" s="27"/>
      <c r="D919" s="27"/>
      <c r="E919" s="27"/>
      <c r="F919" s="27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12.75" customHeight="1">
      <c r="A920" s="28"/>
      <c r="B920" s="27"/>
      <c r="C920" s="27"/>
      <c r="D920" s="27"/>
      <c r="E920" s="27"/>
      <c r="F920" s="27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12.75" customHeight="1">
      <c r="A921" s="28"/>
      <c r="B921" s="27"/>
      <c r="C921" s="27"/>
      <c r="D921" s="27"/>
      <c r="E921" s="27"/>
      <c r="F921" s="27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12.75" customHeight="1">
      <c r="A922" s="28"/>
      <c r="B922" s="27"/>
      <c r="C922" s="27"/>
      <c r="D922" s="27"/>
      <c r="E922" s="27"/>
      <c r="F922" s="27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12.75" customHeight="1">
      <c r="A923" s="28"/>
      <c r="B923" s="27"/>
      <c r="C923" s="27"/>
      <c r="D923" s="27"/>
      <c r="E923" s="27"/>
      <c r="F923" s="27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12.75" customHeight="1">
      <c r="A924" s="28"/>
      <c r="B924" s="27"/>
      <c r="C924" s="27"/>
      <c r="D924" s="27"/>
      <c r="E924" s="27"/>
      <c r="F924" s="27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12.75" customHeight="1">
      <c r="A925" s="28"/>
      <c r="B925" s="27"/>
      <c r="C925" s="27"/>
      <c r="D925" s="27"/>
      <c r="E925" s="27"/>
      <c r="F925" s="27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12.75" customHeight="1">
      <c r="A926" s="28"/>
      <c r="B926" s="27"/>
      <c r="C926" s="27"/>
      <c r="D926" s="27"/>
      <c r="E926" s="27"/>
      <c r="F926" s="27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12.75" customHeight="1">
      <c r="A927" s="28"/>
      <c r="B927" s="27"/>
      <c r="C927" s="27"/>
      <c r="D927" s="27"/>
      <c r="E927" s="27"/>
      <c r="F927" s="27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12.75" customHeight="1">
      <c r="A928" s="28"/>
      <c r="B928" s="27"/>
      <c r="C928" s="27"/>
      <c r="D928" s="27"/>
      <c r="E928" s="27"/>
      <c r="F928" s="27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12.75" customHeight="1">
      <c r="A929" s="28"/>
      <c r="B929" s="27"/>
      <c r="C929" s="27"/>
      <c r="D929" s="27"/>
      <c r="E929" s="27"/>
      <c r="F929" s="27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12.75" customHeight="1">
      <c r="A930" s="28"/>
      <c r="B930" s="27"/>
      <c r="C930" s="27"/>
      <c r="D930" s="27"/>
      <c r="E930" s="27"/>
      <c r="F930" s="27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12.75" customHeight="1">
      <c r="A931" s="28"/>
      <c r="B931" s="27"/>
      <c r="C931" s="27"/>
      <c r="D931" s="27"/>
      <c r="E931" s="27"/>
      <c r="F931" s="27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12.75" customHeight="1">
      <c r="A932" s="28"/>
      <c r="B932" s="27"/>
      <c r="C932" s="27"/>
      <c r="D932" s="27"/>
      <c r="E932" s="27"/>
      <c r="F932" s="27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12.75" customHeight="1">
      <c r="A933" s="28"/>
      <c r="B933" s="27"/>
      <c r="C933" s="27"/>
      <c r="D933" s="27"/>
      <c r="E933" s="27"/>
      <c r="F933" s="27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12.75" customHeight="1">
      <c r="A934" s="28"/>
      <c r="B934" s="27"/>
      <c r="C934" s="27"/>
      <c r="D934" s="27"/>
      <c r="E934" s="27"/>
      <c r="F934" s="27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12.75" customHeight="1">
      <c r="A935" s="28"/>
      <c r="B935" s="27"/>
      <c r="C935" s="27"/>
      <c r="D935" s="27"/>
      <c r="E935" s="27"/>
      <c r="F935" s="27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12.75" customHeight="1">
      <c r="A936" s="28"/>
      <c r="B936" s="27"/>
      <c r="C936" s="27"/>
      <c r="D936" s="27"/>
      <c r="E936" s="27"/>
      <c r="F936" s="27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12.75" customHeight="1">
      <c r="A937" s="28"/>
      <c r="B937" s="27"/>
      <c r="C937" s="27"/>
      <c r="D937" s="27"/>
      <c r="E937" s="27"/>
      <c r="F937" s="27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12.75" customHeight="1">
      <c r="A938" s="28"/>
      <c r="B938" s="27"/>
      <c r="C938" s="27"/>
      <c r="D938" s="27"/>
      <c r="E938" s="27"/>
      <c r="F938" s="27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12.75" customHeight="1">
      <c r="A939" s="28"/>
      <c r="B939" s="27"/>
      <c r="C939" s="27"/>
      <c r="D939" s="27"/>
      <c r="E939" s="27"/>
      <c r="F939" s="27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12.75" customHeight="1">
      <c r="A940" s="28"/>
      <c r="B940" s="27"/>
      <c r="C940" s="27"/>
      <c r="D940" s="27"/>
      <c r="E940" s="27"/>
      <c r="F940" s="27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12.75" customHeight="1">
      <c r="A941" s="28"/>
      <c r="B941" s="27"/>
      <c r="C941" s="27"/>
      <c r="D941" s="27"/>
      <c r="E941" s="27"/>
      <c r="F941" s="27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12.75" customHeight="1">
      <c r="A942" s="28"/>
      <c r="B942" s="27"/>
      <c r="C942" s="27"/>
      <c r="D942" s="27"/>
      <c r="E942" s="27"/>
      <c r="F942" s="27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12.75" customHeight="1">
      <c r="A943" s="28"/>
      <c r="B943" s="27"/>
      <c r="C943" s="27"/>
      <c r="D943" s="27"/>
      <c r="E943" s="27"/>
      <c r="F943" s="27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12.75" customHeight="1">
      <c r="A944" s="28"/>
      <c r="B944" s="27"/>
      <c r="C944" s="27"/>
      <c r="D944" s="27"/>
      <c r="E944" s="27"/>
      <c r="F944" s="27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12.75" customHeight="1">
      <c r="A945" s="28"/>
      <c r="B945" s="27"/>
      <c r="C945" s="27"/>
      <c r="D945" s="27"/>
      <c r="E945" s="27"/>
      <c r="F945" s="27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12.75" customHeight="1">
      <c r="A946" s="28"/>
      <c r="B946" s="27"/>
      <c r="C946" s="27"/>
      <c r="D946" s="27"/>
      <c r="E946" s="27"/>
      <c r="F946" s="27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12.75" customHeight="1">
      <c r="A947" s="28"/>
      <c r="B947" s="27"/>
      <c r="C947" s="27"/>
      <c r="D947" s="27"/>
      <c r="E947" s="27"/>
      <c r="F947" s="27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12.75" customHeight="1">
      <c r="A948" s="28"/>
      <c r="B948" s="27"/>
      <c r="C948" s="27"/>
      <c r="D948" s="27"/>
      <c r="E948" s="27"/>
      <c r="F948" s="27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12.75" customHeight="1">
      <c r="A949" s="28"/>
      <c r="B949" s="27"/>
      <c r="C949" s="27"/>
      <c r="D949" s="27"/>
      <c r="E949" s="27"/>
      <c r="F949" s="27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12.75" customHeight="1">
      <c r="A950" s="28"/>
      <c r="B950" s="27"/>
      <c r="C950" s="27"/>
      <c r="D950" s="27"/>
      <c r="E950" s="27"/>
      <c r="F950" s="27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12.75" customHeight="1">
      <c r="A951" s="28"/>
      <c r="B951" s="27"/>
      <c r="C951" s="27"/>
      <c r="D951" s="27"/>
      <c r="E951" s="27"/>
      <c r="F951" s="27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12.75" customHeight="1">
      <c r="A952" s="28"/>
      <c r="B952" s="27"/>
      <c r="C952" s="27"/>
      <c r="D952" s="27"/>
      <c r="E952" s="27"/>
      <c r="F952" s="27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12.75" customHeight="1">
      <c r="A953" s="28"/>
      <c r="B953" s="27"/>
      <c r="C953" s="27"/>
      <c r="D953" s="27"/>
      <c r="E953" s="27"/>
      <c r="F953" s="27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12.75" customHeight="1">
      <c r="A954" s="28"/>
      <c r="B954" s="27"/>
      <c r="C954" s="27"/>
      <c r="D954" s="27"/>
      <c r="E954" s="27"/>
      <c r="F954" s="27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12.75" customHeight="1">
      <c r="A955" s="28"/>
      <c r="B955" s="27"/>
      <c r="C955" s="27"/>
      <c r="D955" s="27"/>
      <c r="E955" s="27"/>
      <c r="F955" s="27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12.75" customHeight="1">
      <c r="A956" s="28"/>
      <c r="B956" s="27"/>
      <c r="C956" s="27"/>
      <c r="D956" s="27"/>
      <c r="E956" s="27"/>
      <c r="F956" s="27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12.75" customHeight="1">
      <c r="A957" s="28"/>
      <c r="B957" s="27"/>
      <c r="C957" s="27"/>
      <c r="D957" s="27"/>
      <c r="E957" s="27"/>
      <c r="F957" s="27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12.75" customHeight="1">
      <c r="A958" s="28"/>
      <c r="B958" s="27"/>
      <c r="C958" s="27"/>
      <c r="D958" s="27"/>
      <c r="E958" s="27"/>
      <c r="F958" s="27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12.75" customHeight="1">
      <c r="A959" s="28"/>
      <c r="B959" s="27"/>
      <c r="C959" s="27"/>
      <c r="D959" s="27"/>
      <c r="E959" s="27"/>
      <c r="F959" s="27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12.75" customHeight="1">
      <c r="A960" s="28"/>
      <c r="B960" s="27"/>
      <c r="C960" s="27"/>
      <c r="D960" s="27"/>
      <c r="E960" s="27"/>
      <c r="F960" s="27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12.75" customHeight="1">
      <c r="A961" s="28"/>
      <c r="B961" s="27"/>
      <c r="C961" s="27"/>
      <c r="D961" s="27"/>
      <c r="E961" s="27"/>
      <c r="F961" s="27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12.75" customHeight="1">
      <c r="A962" s="28"/>
      <c r="B962" s="27"/>
      <c r="C962" s="27"/>
      <c r="D962" s="27"/>
      <c r="E962" s="27"/>
      <c r="F962" s="27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12.75" customHeight="1">
      <c r="A963" s="28"/>
      <c r="B963" s="27"/>
      <c r="C963" s="27"/>
      <c r="D963" s="27"/>
      <c r="E963" s="27"/>
      <c r="F963" s="27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12.75" customHeight="1">
      <c r="A964" s="28"/>
      <c r="B964" s="27"/>
      <c r="C964" s="27"/>
      <c r="D964" s="27"/>
      <c r="E964" s="27"/>
      <c r="F964" s="27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12.75" customHeight="1">
      <c r="A965" s="28"/>
      <c r="B965" s="27"/>
      <c r="C965" s="27"/>
      <c r="D965" s="27"/>
      <c r="E965" s="27"/>
      <c r="F965" s="27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12.75" customHeight="1">
      <c r="A966" s="28"/>
      <c r="B966" s="27"/>
      <c r="C966" s="27"/>
      <c r="D966" s="27"/>
      <c r="E966" s="27"/>
      <c r="F966" s="27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12.75" customHeight="1">
      <c r="A967" s="28"/>
      <c r="B967" s="27"/>
      <c r="C967" s="27"/>
      <c r="D967" s="27"/>
      <c r="E967" s="27"/>
      <c r="F967" s="27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12.75" customHeight="1">
      <c r="A968" s="28"/>
      <c r="B968" s="27"/>
      <c r="C968" s="27"/>
      <c r="D968" s="27"/>
      <c r="E968" s="27"/>
      <c r="F968" s="27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12.75" customHeight="1">
      <c r="A969" s="28"/>
      <c r="B969" s="27"/>
      <c r="C969" s="27"/>
      <c r="D969" s="27"/>
      <c r="E969" s="27"/>
      <c r="F969" s="27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12.75" customHeight="1">
      <c r="A970" s="28"/>
      <c r="B970" s="27"/>
      <c r="C970" s="27"/>
      <c r="D970" s="27"/>
      <c r="E970" s="27"/>
      <c r="F970" s="27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12.75" customHeight="1">
      <c r="A971" s="28"/>
      <c r="B971" s="27"/>
      <c r="C971" s="27"/>
      <c r="D971" s="27"/>
      <c r="E971" s="27"/>
      <c r="F971" s="27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12.75" customHeight="1">
      <c r="A972" s="28"/>
      <c r="B972" s="27"/>
      <c r="C972" s="27"/>
      <c r="D972" s="27"/>
      <c r="E972" s="27"/>
      <c r="F972" s="27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12.75" customHeight="1">
      <c r="A973" s="28"/>
      <c r="B973" s="27"/>
      <c r="C973" s="27"/>
      <c r="D973" s="27"/>
      <c r="E973" s="27"/>
      <c r="F973" s="27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12.75" customHeight="1">
      <c r="A974" s="28"/>
      <c r="B974" s="27"/>
      <c r="C974" s="27"/>
      <c r="D974" s="27"/>
      <c r="E974" s="27"/>
      <c r="F974" s="27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12.75" customHeight="1">
      <c r="A975" s="28"/>
      <c r="B975" s="27"/>
      <c r="C975" s="27"/>
      <c r="D975" s="27"/>
      <c r="E975" s="27"/>
      <c r="F975" s="27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12.75" customHeight="1">
      <c r="A976" s="28"/>
      <c r="B976" s="27"/>
      <c r="C976" s="27"/>
      <c r="D976" s="27"/>
      <c r="E976" s="27"/>
      <c r="F976" s="27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12.75" customHeight="1">
      <c r="A977" s="28"/>
      <c r="B977" s="27"/>
      <c r="C977" s="27"/>
      <c r="D977" s="27"/>
      <c r="E977" s="27"/>
      <c r="F977" s="27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12.75" customHeight="1">
      <c r="A978" s="28"/>
      <c r="B978" s="27"/>
      <c r="C978" s="27"/>
      <c r="D978" s="27"/>
      <c r="E978" s="27"/>
      <c r="F978" s="27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12.75" customHeight="1">
      <c r="A979" s="28"/>
      <c r="B979" s="27"/>
      <c r="C979" s="27"/>
      <c r="D979" s="27"/>
      <c r="E979" s="27"/>
      <c r="F979" s="27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12.75" customHeight="1">
      <c r="A980" s="28"/>
      <c r="B980" s="27"/>
      <c r="C980" s="27"/>
      <c r="D980" s="27"/>
      <c r="E980" s="27"/>
      <c r="F980" s="27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12.75" customHeight="1">
      <c r="A981" s="28"/>
      <c r="B981" s="27"/>
      <c r="C981" s="27"/>
      <c r="D981" s="27"/>
      <c r="E981" s="27"/>
      <c r="F981" s="27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12.75" customHeight="1">
      <c r="A982" s="28"/>
      <c r="B982" s="27"/>
      <c r="C982" s="27"/>
      <c r="D982" s="27"/>
      <c r="E982" s="27"/>
      <c r="F982" s="27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12.75" customHeight="1">
      <c r="A983" s="28"/>
      <c r="B983" s="27"/>
      <c r="C983" s="27"/>
      <c r="D983" s="27"/>
      <c r="E983" s="27"/>
      <c r="F983" s="27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12.75" customHeight="1">
      <c r="A984" s="28"/>
      <c r="B984" s="27"/>
      <c r="C984" s="27"/>
      <c r="D984" s="27"/>
      <c r="E984" s="27"/>
      <c r="F984" s="27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12.75" customHeight="1">
      <c r="A985" s="28"/>
      <c r="B985" s="27"/>
      <c r="C985" s="27"/>
      <c r="D985" s="27"/>
      <c r="E985" s="27"/>
      <c r="F985" s="27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12.75" customHeight="1">
      <c r="A986" s="28"/>
      <c r="B986" s="27"/>
      <c r="C986" s="27"/>
      <c r="D986" s="27"/>
      <c r="E986" s="27"/>
      <c r="F986" s="27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12.75" customHeight="1">
      <c r="A987" s="28"/>
      <c r="B987" s="27"/>
      <c r="C987" s="27"/>
      <c r="D987" s="27"/>
      <c r="E987" s="27"/>
      <c r="F987" s="27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12.75" customHeight="1">
      <c r="A988" s="28"/>
      <c r="B988" s="27"/>
      <c r="C988" s="27"/>
      <c r="D988" s="27"/>
      <c r="E988" s="27"/>
      <c r="F988" s="27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12.75" customHeight="1">
      <c r="A989" s="28"/>
      <c r="B989" s="27"/>
      <c r="C989" s="27"/>
      <c r="D989" s="27"/>
      <c r="E989" s="27"/>
      <c r="F989" s="27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12.75" customHeight="1">
      <c r="A990" s="28"/>
      <c r="B990" s="27"/>
      <c r="C990" s="27"/>
      <c r="D990" s="27"/>
      <c r="E990" s="27"/>
      <c r="F990" s="27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12.75" customHeight="1">
      <c r="A991" s="28"/>
      <c r="B991" s="27"/>
      <c r="C991" s="27"/>
      <c r="D991" s="27"/>
      <c r="E991" s="27"/>
      <c r="F991" s="27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12.75" customHeight="1">
      <c r="A992" s="28"/>
      <c r="B992" s="27"/>
      <c r="C992" s="27"/>
      <c r="D992" s="27"/>
      <c r="E992" s="27"/>
      <c r="F992" s="27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12.75" customHeight="1">
      <c r="A993" s="28"/>
      <c r="B993" s="27"/>
      <c r="C993" s="27"/>
      <c r="D993" s="27"/>
      <c r="E993" s="27"/>
      <c r="F993" s="27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12.75" customHeight="1">
      <c r="A994" s="28"/>
      <c r="B994" s="27"/>
      <c r="C994" s="27"/>
      <c r="D994" s="27"/>
      <c r="E994" s="27"/>
      <c r="F994" s="27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12.75" customHeight="1">
      <c r="A995" s="28"/>
      <c r="B995" s="27"/>
      <c r="C995" s="27"/>
      <c r="D995" s="27"/>
      <c r="E995" s="27"/>
      <c r="F995" s="27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12.75" customHeight="1">
      <c r="A996" s="28"/>
      <c r="B996" s="27"/>
      <c r="C996" s="27"/>
      <c r="D996" s="27"/>
      <c r="E996" s="27"/>
      <c r="F996" s="27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12.75" customHeight="1">
      <c r="A997" s="28"/>
      <c r="B997" s="27"/>
      <c r="C997" s="27"/>
      <c r="D997" s="27"/>
      <c r="E997" s="27"/>
      <c r="F997" s="27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12.75" customHeight="1">
      <c r="A998" s="28"/>
      <c r="B998" s="27"/>
      <c r="C998" s="27"/>
      <c r="D998" s="27"/>
      <c r="E998" s="27"/>
      <c r="F998" s="27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12.75" customHeight="1">
      <c r="A999" s="28"/>
      <c r="B999" s="27"/>
      <c r="C999" s="27"/>
      <c r="D999" s="27"/>
      <c r="E999" s="27"/>
      <c r="F999" s="27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12.75" customHeight="1">
      <c r="A1000" s="28"/>
      <c r="B1000" s="27"/>
      <c r="C1000" s="27"/>
      <c r="D1000" s="27"/>
      <c r="E1000" s="27"/>
      <c r="F1000" s="27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</row>
  </sheetData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baseColWidth="10" defaultColWidth="14.453125" defaultRowHeight="15" customHeight="1"/>
  <cols>
    <col min="1" max="1" width="30.7265625" customWidth="1"/>
    <col min="2" max="4" width="15.7265625" customWidth="1"/>
    <col min="5" max="5" width="20.7265625" customWidth="1"/>
    <col min="6" max="6" width="30.7265625" customWidth="1"/>
    <col min="7" max="9" width="15.7265625" customWidth="1"/>
    <col min="10" max="10" width="16" customWidth="1"/>
    <col min="11" max="26" width="33.08984375" customWidth="1"/>
  </cols>
  <sheetData>
    <row r="1" spans="1:26" ht="12.75" customHeight="1">
      <c r="A1" s="26" t="s">
        <v>65</v>
      </c>
      <c r="B1" s="27"/>
      <c r="C1" s="27"/>
      <c r="D1" s="27"/>
      <c r="E1" s="27"/>
      <c r="F1" s="27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2.75" customHeight="1">
      <c r="A2" s="28"/>
      <c r="B2" s="27"/>
      <c r="C2" s="27"/>
      <c r="D2" s="27"/>
      <c r="E2" s="27"/>
      <c r="F2" s="27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12.75" customHeight="1">
      <c r="A3" s="29" t="s">
        <v>467</v>
      </c>
      <c r="B3" s="27"/>
      <c r="C3" s="27"/>
      <c r="D3" s="27"/>
      <c r="E3" s="27"/>
      <c r="F3" s="29" t="s">
        <v>468</v>
      </c>
      <c r="G3" s="27"/>
      <c r="H3" s="27"/>
      <c r="I3" s="27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2.75" customHeight="1">
      <c r="A4" s="29" t="s">
        <v>469</v>
      </c>
      <c r="B4" s="27"/>
      <c r="C4" s="27"/>
      <c r="D4" s="27"/>
      <c r="E4" s="27"/>
      <c r="F4" s="29" t="s">
        <v>470</v>
      </c>
      <c r="G4" s="27"/>
      <c r="H4" s="27"/>
      <c r="I4" s="27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12.75" customHeight="1">
      <c r="A5" s="30" t="s">
        <v>247</v>
      </c>
      <c r="B5" s="30" t="s">
        <v>248</v>
      </c>
      <c r="C5" s="30" t="s">
        <v>249</v>
      </c>
      <c r="D5" s="30" t="s">
        <v>250</v>
      </c>
      <c r="E5" s="27"/>
      <c r="F5" s="30" t="s">
        <v>247</v>
      </c>
      <c r="G5" s="30" t="s">
        <v>248</v>
      </c>
      <c r="H5" s="30" t="s">
        <v>249</v>
      </c>
      <c r="I5" s="30" t="s">
        <v>250</v>
      </c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12.75" customHeight="1">
      <c r="A6" s="31">
        <v>2018</v>
      </c>
      <c r="B6" s="32">
        <v>213564</v>
      </c>
      <c r="C6" s="32">
        <v>220651</v>
      </c>
      <c r="D6" s="40">
        <f t="shared" ref="D6:D10" si="0">+B6+C6</f>
        <v>434215</v>
      </c>
      <c r="E6" s="46"/>
      <c r="F6" s="31">
        <v>2018</v>
      </c>
      <c r="G6" s="32">
        <v>4434589</v>
      </c>
      <c r="H6" s="32">
        <v>3701531</v>
      </c>
      <c r="I6" s="40">
        <f t="shared" ref="I6:I10" si="1">+G6+H6</f>
        <v>8136120</v>
      </c>
      <c r="J6" s="46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2.75" customHeight="1">
      <c r="A7" s="31">
        <v>2019</v>
      </c>
      <c r="B7" s="34">
        <v>245925</v>
      </c>
      <c r="C7" s="34">
        <v>215393</v>
      </c>
      <c r="D7" s="41">
        <f t="shared" si="0"/>
        <v>461318</v>
      </c>
      <c r="E7" s="46"/>
      <c r="F7" s="31">
        <v>2019</v>
      </c>
      <c r="G7" s="34">
        <v>4600056</v>
      </c>
      <c r="H7" s="34">
        <v>3747278</v>
      </c>
      <c r="I7" s="41">
        <f t="shared" si="1"/>
        <v>8347334</v>
      </c>
      <c r="J7" s="46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12.75" customHeight="1">
      <c r="A8" s="31" t="s">
        <v>471</v>
      </c>
      <c r="B8" s="34">
        <v>378720</v>
      </c>
      <c r="C8" s="34">
        <v>269524</v>
      </c>
      <c r="D8" s="41">
        <f t="shared" si="0"/>
        <v>648244</v>
      </c>
      <c r="E8" s="46"/>
      <c r="F8" s="31" t="s">
        <v>471</v>
      </c>
      <c r="G8" s="34">
        <v>8820633</v>
      </c>
      <c r="H8" s="34">
        <v>5348384</v>
      </c>
      <c r="I8" s="41">
        <f t="shared" si="1"/>
        <v>14169017</v>
      </c>
      <c r="J8" s="46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12.75" customHeight="1">
      <c r="A9" s="31">
        <v>2021</v>
      </c>
      <c r="B9" s="34">
        <v>366081</v>
      </c>
      <c r="C9" s="34">
        <v>149461</v>
      </c>
      <c r="D9" s="41">
        <f t="shared" si="0"/>
        <v>515542</v>
      </c>
      <c r="E9" s="46"/>
      <c r="F9" s="31">
        <v>2021</v>
      </c>
      <c r="G9" s="34">
        <v>8073185</v>
      </c>
      <c r="H9" s="34">
        <v>2862408</v>
      </c>
      <c r="I9" s="41">
        <f t="shared" si="1"/>
        <v>10935593</v>
      </c>
      <c r="J9" s="46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12.75" customHeight="1">
      <c r="A10" s="35">
        <v>2022</v>
      </c>
      <c r="B10" s="36">
        <v>437494</v>
      </c>
      <c r="C10" s="36">
        <v>180759</v>
      </c>
      <c r="D10" s="70">
        <f t="shared" si="0"/>
        <v>618253</v>
      </c>
      <c r="E10" s="46"/>
      <c r="F10" s="35">
        <v>2022</v>
      </c>
      <c r="G10" s="36">
        <v>9857861</v>
      </c>
      <c r="H10" s="36">
        <v>3138527</v>
      </c>
      <c r="I10" s="70">
        <f t="shared" si="1"/>
        <v>12996388</v>
      </c>
      <c r="J10" s="46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42" customHeight="1">
      <c r="A11" s="136" t="s">
        <v>472</v>
      </c>
      <c r="B11" s="137"/>
      <c r="C11" s="137"/>
      <c r="D11" s="137"/>
      <c r="E11" s="27"/>
      <c r="F11" s="136" t="s">
        <v>473</v>
      </c>
      <c r="G11" s="137"/>
      <c r="H11" s="137"/>
      <c r="I11" s="137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12.75" customHeight="1">
      <c r="A12" s="28"/>
      <c r="B12" s="27"/>
      <c r="C12" s="27"/>
      <c r="D12" s="27"/>
      <c r="E12" s="27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12.75" customHeight="1">
      <c r="A13" s="29" t="s">
        <v>474</v>
      </c>
      <c r="B13" s="27"/>
      <c r="C13" s="27"/>
      <c r="D13" s="27"/>
      <c r="E13" s="27"/>
      <c r="F13" s="29" t="s">
        <v>475</v>
      </c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12.75" customHeight="1">
      <c r="A14" s="29" t="s">
        <v>476</v>
      </c>
      <c r="B14" s="27"/>
      <c r="C14" s="27"/>
      <c r="D14" s="27"/>
      <c r="E14" s="27"/>
      <c r="F14" s="29" t="s">
        <v>477</v>
      </c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12.75" customHeight="1">
      <c r="A15" s="30" t="s">
        <v>253</v>
      </c>
      <c r="B15" s="30" t="s">
        <v>248</v>
      </c>
      <c r="C15" s="30" t="s">
        <v>249</v>
      </c>
      <c r="D15" s="30" t="s">
        <v>250</v>
      </c>
      <c r="E15" s="27"/>
      <c r="F15" s="30" t="s">
        <v>253</v>
      </c>
      <c r="G15" s="30" t="s">
        <v>248</v>
      </c>
      <c r="H15" s="30" t="s">
        <v>249</v>
      </c>
      <c r="I15" s="30" t="s">
        <v>250</v>
      </c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12.75" customHeight="1">
      <c r="A16" s="39" t="s">
        <v>254</v>
      </c>
      <c r="B16" s="32">
        <v>149565</v>
      </c>
      <c r="C16" s="32">
        <v>84459</v>
      </c>
      <c r="D16" s="40">
        <f t="shared" ref="D16:D18" si="2">+B16+C16</f>
        <v>234024</v>
      </c>
      <c r="E16" s="46"/>
      <c r="F16" s="39" t="s">
        <v>254</v>
      </c>
      <c r="G16" s="32">
        <v>3419351</v>
      </c>
      <c r="H16" s="32">
        <v>1421926</v>
      </c>
      <c r="I16" s="40">
        <f t="shared" ref="I16:I18" si="3">+G16+H16</f>
        <v>4841277</v>
      </c>
      <c r="J16" s="46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2.75" customHeight="1">
      <c r="A17" s="31" t="s">
        <v>255</v>
      </c>
      <c r="B17" s="34">
        <v>287929</v>
      </c>
      <c r="C17" s="34">
        <v>96300</v>
      </c>
      <c r="D17" s="41">
        <f t="shared" si="2"/>
        <v>384229</v>
      </c>
      <c r="E17" s="46"/>
      <c r="F17" s="31" t="s">
        <v>255</v>
      </c>
      <c r="G17" s="34">
        <v>6438510</v>
      </c>
      <c r="H17" s="34">
        <v>1716601</v>
      </c>
      <c r="I17" s="41">
        <f t="shared" si="3"/>
        <v>8155111</v>
      </c>
      <c r="J17" s="46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2.75" customHeight="1">
      <c r="A18" s="31" t="s">
        <v>257</v>
      </c>
      <c r="B18" s="34">
        <v>0</v>
      </c>
      <c r="C18" s="34">
        <v>0</v>
      </c>
      <c r="D18" s="41">
        <f t="shared" si="2"/>
        <v>0</v>
      </c>
      <c r="E18" s="46"/>
      <c r="F18" s="31" t="s">
        <v>257</v>
      </c>
      <c r="G18" s="34">
        <v>0</v>
      </c>
      <c r="H18" s="34"/>
      <c r="I18" s="41">
        <f t="shared" si="3"/>
        <v>0</v>
      </c>
      <c r="J18" s="46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2.75" customHeight="1">
      <c r="A19" s="42" t="s">
        <v>258</v>
      </c>
      <c r="B19" s="43">
        <f t="shared" ref="B19:D19" si="4">SUM(B16:B18)</f>
        <v>437494</v>
      </c>
      <c r="C19" s="43">
        <f t="shared" si="4"/>
        <v>180759</v>
      </c>
      <c r="D19" s="43">
        <f t="shared" si="4"/>
        <v>618253</v>
      </c>
      <c r="E19" s="46"/>
      <c r="F19" s="42" t="s">
        <v>258</v>
      </c>
      <c r="G19" s="43">
        <f t="shared" ref="G19:I19" si="5">SUM(G16:G18)</f>
        <v>9857861</v>
      </c>
      <c r="H19" s="43">
        <f t="shared" si="5"/>
        <v>3138527</v>
      </c>
      <c r="I19" s="43">
        <f t="shared" si="5"/>
        <v>12996388</v>
      </c>
      <c r="J19" s="46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2.75" customHeight="1">
      <c r="A20" s="28"/>
      <c r="B20" s="46"/>
      <c r="C20" s="46"/>
      <c r="D20" s="46"/>
      <c r="E20" s="27"/>
      <c r="F20" s="28"/>
      <c r="G20" s="57"/>
      <c r="H20" s="57"/>
      <c r="I20" s="5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2.75" customHeight="1">
      <c r="A21" s="28"/>
      <c r="B21" s="27"/>
      <c r="C21" s="27"/>
      <c r="D21" s="27"/>
      <c r="E21" s="27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12.75" customHeight="1">
      <c r="A22" s="29" t="s">
        <v>478</v>
      </c>
      <c r="B22" s="27"/>
      <c r="C22" s="27"/>
      <c r="D22" s="27"/>
      <c r="E22" s="27"/>
      <c r="F22" s="29" t="s">
        <v>479</v>
      </c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12.75" customHeight="1">
      <c r="A23" s="29" t="s">
        <v>480</v>
      </c>
      <c r="B23" s="27"/>
      <c r="C23" s="27"/>
      <c r="D23" s="27"/>
      <c r="E23" s="27"/>
      <c r="F23" s="29" t="s">
        <v>481</v>
      </c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2.75" customHeight="1">
      <c r="A24" s="30" t="s">
        <v>261</v>
      </c>
      <c r="B24" s="30" t="s">
        <v>248</v>
      </c>
      <c r="C24" s="30" t="s">
        <v>249</v>
      </c>
      <c r="D24" s="30" t="s">
        <v>250</v>
      </c>
      <c r="E24" s="27"/>
      <c r="F24" s="30" t="s">
        <v>261</v>
      </c>
      <c r="G24" s="30" t="s">
        <v>248</v>
      </c>
      <c r="H24" s="30" t="s">
        <v>249</v>
      </c>
      <c r="I24" s="30" t="s">
        <v>250</v>
      </c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2.75" customHeight="1">
      <c r="A25" s="39" t="s">
        <v>262</v>
      </c>
      <c r="B25" s="32">
        <v>1088</v>
      </c>
      <c r="C25" s="32">
        <v>80</v>
      </c>
      <c r="D25" s="32">
        <f t="shared" ref="D25:D32" si="6">+B25+C25</f>
        <v>1168</v>
      </c>
      <c r="E25" s="46"/>
      <c r="F25" s="39" t="s">
        <v>262</v>
      </c>
      <c r="G25" s="32">
        <v>15906</v>
      </c>
      <c r="H25" s="32">
        <v>1117</v>
      </c>
      <c r="I25" s="32">
        <f t="shared" ref="I25:I32" si="7">+G25+H25</f>
        <v>17023</v>
      </c>
      <c r="J25" s="46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2.75" customHeight="1">
      <c r="A26" s="31" t="s">
        <v>263</v>
      </c>
      <c r="B26" s="34">
        <v>20509</v>
      </c>
      <c r="C26" s="34">
        <v>2903</v>
      </c>
      <c r="D26" s="34">
        <f t="shared" si="6"/>
        <v>23412</v>
      </c>
      <c r="E26" s="46"/>
      <c r="F26" s="31" t="s">
        <v>263</v>
      </c>
      <c r="G26" s="34">
        <v>394675</v>
      </c>
      <c r="H26" s="34">
        <v>38200</v>
      </c>
      <c r="I26" s="34">
        <f t="shared" si="7"/>
        <v>432875</v>
      </c>
      <c r="J26" s="46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2.75" customHeight="1">
      <c r="A27" s="31" t="s">
        <v>264</v>
      </c>
      <c r="B27" s="34">
        <v>135315</v>
      </c>
      <c r="C27" s="34">
        <v>56119</v>
      </c>
      <c r="D27" s="34">
        <f t="shared" si="6"/>
        <v>191434</v>
      </c>
      <c r="E27" s="46"/>
      <c r="F27" s="31" t="s">
        <v>264</v>
      </c>
      <c r="G27" s="34">
        <v>2865025</v>
      </c>
      <c r="H27" s="34">
        <v>859829</v>
      </c>
      <c r="I27" s="34">
        <f t="shared" si="7"/>
        <v>3724854</v>
      </c>
      <c r="J27" s="46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2.75" customHeight="1">
      <c r="A28" s="31" t="s">
        <v>265</v>
      </c>
      <c r="B28" s="34">
        <v>112874</v>
      </c>
      <c r="C28" s="34">
        <v>59231</v>
      </c>
      <c r="D28" s="34">
        <f t="shared" si="6"/>
        <v>172105</v>
      </c>
      <c r="E28" s="46"/>
      <c r="F28" s="31" t="s">
        <v>265</v>
      </c>
      <c r="G28" s="34">
        <v>2461407</v>
      </c>
      <c r="H28" s="34">
        <v>1005807</v>
      </c>
      <c r="I28" s="34">
        <f t="shared" si="7"/>
        <v>3467214</v>
      </c>
      <c r="J28" s="46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12.75" customHeight="1">
      <c r="A29" s="31" t="s">
        <v>266</v>
      </c>
      <c r="B29" s="34">
        <v>75387</v>
      </c>
      <c r="C29" s="34">
        <v>32081</v>
      </c>
      <c r="D29" s="34">
        <f t="shared" si="6"/>
        <v>107468</v>
      </c>
      <c r="E29" s="46"/>
      <c r="F29" s="31" t="s">
        <v>266</v>
      </c>
      <c r="G29" s="34">
        <v>1733307</v>
      </c>
      <c r="H29" s="34">
        <v>578290</v>
      </c>
      <c r="I29" s="34">
        <f t="shared" si="7"/>
        <v>2311597</v>
      </c>
      <c r="J29" s="46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12.75" customHeight="1">
      <c r="A30" s="31" t="s">
        <v>267</v>
      </c>
      <c r="B30" s="34">
        <v>66506</v>
      </c>
      <c r="C30" s="34">
        <v>23225</v>
      </c>
      <c r="D30" s="34">
        <f t="shared" si="6"/>
        <v>89731</v>
      </c>
      <c r="E30" s="46"/>
      <c r="F30" s="31" t="s">
        <v>267</v>
      </c>
      <c r="G30" s="34">
        <v>1681860</v>
      </c>
      <c r="H30" s="34">
        <v>485529</v>
      </c>
      <c r="I30" s="34">
        <f t="shared" si="7"/>
        <v>2167389</v>
      </c>
      <c r="J30" s="46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12.75" customHeight="1">
      <c r="A31" s="31" t="s">
        <v>268</v>
      </c>
      <c r="B31" s="34">
        <v>25815</v>
      </c>
      <c r="C31" s="34">
        <v>7120</v>
      </c>
      <c r="D31" s="34">
        <f t="shared" si="6"/>
        <v>32935</v>
      </c>
      <c r="E31" s="46"/>
      <c r="F31" s="31" t="s">
        <v>268</v>
      </c>
      <c r="G31" s="34">
        <v>705681</v>
      </c>
      <c r="H31" s="34">
        <v>169755</v>
      </c>
      <c r="I31" s="34">
        <f t="shared" si="7"/>
        <v>875436</v>
      </c>
      <c r="J31" s="46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2.75" customHeight="1">
      <c r="A32" s="31" t="s">
        <v>257</v>
      </c>
      <c r="B32" s="34">
        <v>0</v>
      </c>
      <c r="C32" s="34"/>
      <c r="D32" s="34">
        <f t="shared" si="6"/>
        <v>0</v>
      </c>
      <c r="E32" s="46"/>
      <c r="F32" s="31" t="s">
        <v>257</v>
      </c>
      <c r="G32" s="34">
        <v>0</v>
      </c>
      <c r="H32" s="34"/>
      <c r="I32" s="34">
        <f t="shared" si="7"/>
        <v>0</v>
      </c>
      <c r="J32" s="46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2.75" customHeight="1">
      <c r="A33" s="42" t="s">
        <v>258</v>
      </c>
      <c r="B33" s="43">
        <f t="shared" ref="B33:D33" si="8">SUM(B25:B32)</f>
        <v>437494</v>
      </c>
      <c r="C33" s="43">
        <f t="shared" si="8"/>
        <v>180759</v>
      </c>
      <c r="D33" s="43">
        <f t="shared" si="8"/>
        <v>618253</v>
      </c>
      <c r="E33" s="46"/>
      <c r="F33" s="42" t="s">
        <v>258</v>
      </c>
      <c r="G33" s="43">
        <f t="shared" ref="G33:I33" si="9">SUM(G25:G32)</f>
        <v>9857861</v>
      </c>
      <c r="H33" s="43">
        <f t="shared" si="9"/>
        <v>3138527</v>
      </c>
      <c r="I33" s="43">
        <f t="shared" si="9"/>
        <v>12996388</v>
      </c>
      <c r="J33" s="46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2.75" customHeight="1">
      <c r="A34" s="28"/>
      <c r="B34" s="46"/>
      <c r="C34" s="46"/>
      <c r="D34" s="46"/>
      <c r="E34" s="27"/>
      <c r="F34" s="28"/>
      <c r="G34" s="57"/>
      <c r="H34" s="57"/>
      <c r="I34" s="57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2.75" customHeight="1">
      <c r="A35" s="28"/>
      <c r="B35" s="27"/>
      <c r="C35" s="27"/>
      <c r="D35" s="27"/>
      <c r="E35" s="27"/>
      <c r="F35" s="27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2.75" customHeight="1">
      <c r="A36" s="29" t="s">
        <v>482</v>
      </c>
      <c r="B36" s="27"/>
      <c r="C36" s="27"/>
      <c r="D36" s="27"/>
      <c r="E36" s="27"/>
      <c r="F36" s="29" t="s">
        <v>483</v>
      </c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2.75" customHeight="1">
      <c r="A37" s="29" t="s">
        <v>484</v>
      </c>
      <c r="B37" s="27"/>
      <c r="C37" s="27"/>
      <c r="D37" s="27"/>
      <c r="E37" s="27"/>
      <c r="F37" s="29" t="s">
        <v>485</v>
      </c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2.75" customHeight="1">
      <c r="A38" s="30" t="s">
        <v>271</v>
      </c>
      <c r="B38" s="30" t="s">
        <v>248</v>
      </c>
      <c r="C38" s="30" t="s">
        <v>249</v>
      </c>
      <c r="D38" s="30" t="s">
        <v>250</v>
      </c>
      <c r="E38" s="27"/>
      <c r="F38" s="30" t="s">
        <v>271</v>
      </c>
      <c r="G38" s="30" t="s">
        <v>248</v>
      </c>
      <c r="H38" s="30" t="s">
        <v>249</v>
      </c>
      <c r="I38" s="30" t="s">
        <v>250</v>
      </c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2.75" customHeight="1">
      <c r="A39" s="31" t="s">
        <v>369</v>
      </c>
      <c r="B39" s="32">
        <v>94631</v>
      </c>
      <c r="C39" s="32">
        <v>45190</v>
      </c>
      <c r="D39" s="34">
        <f t="shared" ref="D39:D42" si="10">+B39+C39</f>
        <v>139821</v>
      </c>
      <c r="E39" s="46"/>
      <c r="F39" s="31" t="s">
        <v>369</v>
      </c>
      <c r="G39" s="32">
        <v>2225460</v>
      </c>
      <c r="H39" s="32">
        <v>767333</v>
      </c>
      <c r="I39" s="32">
        <f t="shared" ref="I39:I42" si="11">+G39+H39</f>
        <v>2992793</v>
      </c>
      <c r="J39" s="46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2.75" customHeight="1">
      <c r="A40" s="31" t="s">
        <v>370</v>
      </c>
      <c r="B40" s="34">
        <v>304041</v>
      </c>
      <c r="C40" s="34">
        <v>126770</v>
      </c>
      <c r="D40" s="34">
        <f t="shared" si="10"/>
        <v>430811</v>
      </c>
      <c r="E40" s="46"/>
      <c r="F40" s="31" t="s">
        <v>370</v>
      </c>
      <c r="G40" s="34">
        <v>6804220</v>
      </c>
      <c r="H40" s="34">
        <v>2272975</v>
      </c>
      <c r="I40" s="34">
        <f t="shared" si="11"/>
        <v>9077195</v>
      </c>
      <c r="J40" s="46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2.75" customHeight="1">
      <c r="A41" s="31" t="s">
        <v>273</v>
      </c>
      <c r="B41" s="34">
        <v>38822</v>
      </c>
      <c r="C41" s="34">
        <v>1716</v>
      </c>
      <c r="D41" s="34">
        <f t="shared" si="10"/>
        <v>40538</v>
      </c>
      <c r="E41" s="46"/>
      <c r="F41" s="31" t="s">
        <v>273</v>
      </c>
      <c r="G41" s="34">
        <v>828181</v>
      </c>
      <c r="H41" s="34">
        <v>31467</v>
      </c>
      <c r="I41" s="34">
        <f t="shared" si="11"/>
        <v>859648</v>
      </c>
      <c r="J41" s="46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2.75" customHeight="1">
      <c r="A42" s="31" t="s">
        <v>257</v>
      </c>
      <c r="B42" s="34">
        <v>0</v>
      </c>
      <c r="C42" s="34">
        <v>7083</v>
      </c>
      <c r="D42" s="34">
        <f t="shared" si="10"/>
        <v>7083</v>
      </c>
      <c r="E42" s="46"/>
      <c r="F42" s="31" t="s">
        <v>257</v>
      </c>
      <c r="G42" s="34">
        <v>0</v>
      </c>
      <c r="H42" s="34">
        <v>66752</v>
      </c>
      <c r="I42" s="34">
        <f t="shared" si="11"/>
        <v>66752</v>
      </c>
      <c r="J42" s="46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2.75" customHeight="1">
      <c r="A43" s="42" t="s">
        <v>258</v>
      </c>
      <c r="B43" s="43">
        <f t="shared" ref="B43:D43" si="12">SUM(B39:B42)</f>
        <v>437494</v>
      </c>
      <c r="C43" s="43">
        <f t="shared" si="12"/>
        <v>180759</v>
      </c>
      <c r="D43" s="43">
        <f t="shared" si="12"/>
        <v>618253</v>
      </c>
      <c r="E43" s="46"/>
      <c r="F43" s="42" t="s">
        <v>258</v>
      </c>
      <c r="G43" s="43">
        <f t="shared" ref="G43:I43" si="13">SUM(G39:G42)</f>
        <v>9857861</v>
      </c>
      <c r="H43" s="43">
        <f t="shared" si="13"/>
        <v>3138527</v>
      </c>
      <c r="I43" s="43">
        <f t="shared" si="13"/>
        <v>12996388</v>
      </c>
      <c r="J43" s="46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2.75" customHeight="1">
      <c r="A44" s="28"/>
      <c r="B44" s="46"/>
      <c r="C44" s="46"/>
      <c r="D44" s="46"/>
      <c r="E44" s="27"/>
      <c r="F44" s="28"/>
      <c r="G44" s="57"/>
      <c r="H44" s="57"/>
      <c r="I44" s="57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2.75" customHeight="1">
      <c r="A45" s="28"/>
      <c r="B45" s="46"/>
      <c r="C45" s="46"/>
      <c r="D45" s="46"/>
      <c r="E45" s="27"/>
      <c r="F45" s="28"/>
      <c r="G45" s="57"/>
      <c r="H45" s="57"/>
      <c r="I45" s="57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2.75" customHeight="1">
      <c r="A46" s="29" t="s">
        <v>486</v>
      </c>
      <c r="B46" s="27"/>
      <c r="C46" s="27"/>
      <c r="D46" s="27"/>
      <c r="E46" s="27"/>
      <c r="F46" s="29" t="s">
        <v>487</v>
      </c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2.75" customHeight="1">
      <c r="A47" s="29" t="s">
        <v>488</v>
      </c>
      <c r="B47" s="27"/>
      <c r="C47" s="27"/>
      <c r="D47" s="27"/>
      <c r="E47" s="27"/>
      <c r="F47" s="29" t="s">
        <v>489</v>
      </c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2.75" customHeight="1">
      <c r="A48" s="30" t="s">
        <v>277</v>
      </c>
      <c r="B48" s="30" t="s">
        <v>248</v>
      </c>
      <c r="C48" s="30" t="s">
        <v>249</v>
      </c>
      <c r="D48" s="30" t="s">
        <v>250</v>
      </c>
      <c r="E48" s="27"/>
      <c r="F48" s="30" t="s">
        <v>277</v>
      </c>
      <c r="G48" s="30" t="s">
        <v>248</v>
      </c>
      <c r="H48" s="30" t="s">
        <v>249</v>
      </c>
      <c r="I48" s="30" t="s">
        <v>250</v>
      </c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2.75" customHeight="1">
      <c r="A49" s="51" t="s">
        <v>278</v>
      </c>
      <c r="B49" s="32">
        <v>3254</v>
      </c>
      <c r="C49" s="32">
        <v>680</v>
      </c>
      <c r="D49" s="32">
        <f t="shared" ref="D49:D65" si="14">+B49+C49</f>
        <v>3934</v>
      </c>
      <c r="E49" s="46"/>
      <c r="F49" s="51" t="s">
        <v>278</v>
      </c>
      <c r="G49" s="32">
        <v>52691</v>
      </c>
      <c r="H49" s="32">
        <v>10060</v>
      </c>
      <c r="I49" s="32">
        <f t="shared" ref="I49:I65" si="15">+G49+H49</f>
        <v>62751</v>
      </c>
      <c r="J49" s="46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2.75" customHeight="1">
      <c r="A50" s="52" t="s">
        <v>279</v>
      </c>
      <c r="B50" s="34">
        <v>4641</v>
      </c>
      <c r="C50" s="34">
        <v>3340</v>
      </c>
      <c r="D50" s="34">
        <f t="shared" si="14"/>
        <v>7981</v>
      </c>
      <c r="E50" s="46"/>
      <c r="F50" s="52" t="s">
        <v>279</v>
      </c>
      <c r="G50" s="34">
        <v>105488</v>
      </c>
      <c r="H50" s="34">
        <v>60266</v>
      </c>
      <c r="I50" s="34">
        <f t="shared" si="15"/>
        <v>165754</v>
      </c>
      <c r="J50" s="46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2.75" customHeight="1">
      <c r="A51" s="52" t="s">
        <v>280</v>
      </c>
      <c r="B51" s="34">
        <v>8765</v>
      </c>
      <c r="C51" s="34">
        <v>7590</v>
      </c>
      <c r="D51" s="34">
        <f t="shared" si="14"/>
        <v>16355</v>
      </c>
      <c r="E51" s="46"/>
      <c r="F51" s="52" t="s">
        <v>280</v>
      </c>
      <c r="G51" s="34">
        <v>180642</v>
      </c>
      <c r="H51" s="34">
        <v>133895</v>
      </c>
      <c r="I51" s="34">
        <f t="shared" si="15"/>
        <v>314537</v>
      </c>
      <c r="J51" s="46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2.75" customHeight="1">
      <c r="A52" s="52" t="s">
        <v>281</v>
      </c>
      <c r="B52" s="34">
        <v>4866</v>
      </c>
      <c r="C52" s="34">
        <v>2712</v>
      </c>
      <c r="D52" s="34">
        <f t="shared" si="14"/>
        <v>7578</v>
      </c>
      <c r="E52" s="46"/>
      <c r="F52" s="52" t="s">
        <v>281</v>
      </c>
      <c r="G52" s="34">
        <v>105619</v>
      </c>
      <c r="H52" s="34">
        <v>47998</v>
      </c>
      <c r="I52" s="34">
        <f t="shared" si="15"/>
        <v>153617</v>
      </c>
      <c r="J52" s="46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2.75" customHeight="1">
      <c r="A53" s="52" t="s">
        <v>282</v>
      </c>
      <c r="B53" s="34">
        <v>12118</v>
      </c>
      <c r="C53" s="34">
        <v>2416</v>
      </c>
      <c r="D53" s="34">
        <f t="shared" si="14"/>
        <v>14534</v>
      </c>
      <c r="E53" s="46"/>
      <c r="F53" s="52" t="s">
        <v>282</v>
      </c>
      <c r="G53" s="34">
        <v>264160</v>
      </c>
      <c r="H53" s="34">
        <v>41664</v>
      </c>
      <c r="I53" s="34">
        <f t="shared" si="15"/>
        <v>305824</v>
      </c>
      <c r="J53" s="46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2.75" customHeight="1">
      <c r="A54" s="52" t="s">
        <v>283</v>
      </c>
      <c r="B54" s="34">
        <v>21606</v>
      </c>
      <c r="C54" s="34">
        <v>7734</v>
      </c>
      <c r="D54" s="34">
        <f t="shared" si="14"/>
        <v>29340</v>
      </c>
      <c r="E54" s="46"/>
      <c r="F54" s="52" t="s">
        <v>283</v>
      </c>
      <c r="G54" s="34">
        <v>513358</v>
      </c>
      <c r="H54" s="34">
        <v>146830</v>
      </c>
      <c r="I54" s="34">
        <f t="shared" si="15"/>
        <v>660188</v>
      </c>
      <c r="J54" s="46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2.75" customHeight="1">
      <c r="A55" s="52" t="s">
        <v>284</v>
      </c>
      <c r="B55" s="34">
        <v>245562</v>
      </c>
      <c r="C55" s="34">
        <v>110925</v>
      </c>
      <c r="D55" s="34">
        <f t="shared" si="14"/>
        <v>356487</v>
      </c>
      <c r="E55" s="46"/>
      <c r="F55" s="52" t="s">
        <v>284</v>
      </c>
      <c r="G55" s="34">
        <v>5701204</v>
      </c>
      <c r="H55" s="34">
        <v>1917726</v>
      </c>
      <c r="I55" s="34">
        <f t="shared" si="15"/>
        <v>7618930</v>
      </c>
      <c r="J55" s="46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2.75" customHeight="1">
      <c r="A56" s="52" t="s">
        <v>285</v>
      </c>
      <c r="B56" s="34">
        <v>21649</v>
      </c>
      <c r="C56" s="34">
        <v>6485</v>
      </c>
      <c r="D56" s="34">
        <f t="shared" si="14"/>
        <v>28134</v>
      </c>
      <c r="E56" s="46"/>
      <c r="F56" s="52" t="s">
        <v>285</v>
      </c>
      <c r="G56" s="34">
        <v>516802</v>
      </c>
      <c r="H56" s="34">
        <v>121764</v>
      </c>
      <c r="I56" s="34">
        <f t="shared" si="15"/>
        <v>638566</v>
      </c>
      <c r="J56" s="46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2.75" customHeight="1">
      <c r="A57" s="52" t="s">
        <v>286</v>
      </c>
      <c r="B57" s="34">
        <v>20583</v>
      </c>
      <c r="C57" s="34">
        <v>3855</v>
      </c>
      <c r="D57" s="34">
        <f t="shared" si="14"/>
        <v>24438</v>
      </c>
      <c r="E57" s="46"/>
      <c r="F57" s="52" t="s">
        <v>286</v>
      </c>
      <c r="G57" s="34">
        <v>430332</v>
      </c>
      <c r="H57" s="34">
        <v>69016</v>
      </c>
      <c r="I57" s="34">
        <f t="shared" si="15"/>
        <v>499348</v>
      </c>
      <c r="J57" s="46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2.75" customHeight="1">
      <c r="A58" s="52" t="s">
        <v>287</v>
      </c>
      <c r="B58" s="34">
        <v>7112</v>
      </c>
      <c r="C58" s="34">
        <v>1627</v>
      </c>
      <c r="D58" s="34">
        <f t="shared" si="14"/>
        <v>8739</v>
      </c>
      <c r="E58" s="46"/>
      <c r="F58" s="52" t="s">
        <v>287</v>
      </c>
      <c r="G58" s="34">
        <v>163152</v>
      </c>
      <c r="H58" s="34">
        <v>29569</v>
      </c>
      <c r="I58" s="34">
        <f t="shared" si="15"/>
        <v>192721</v>
      </c>
      <c r="J58" s="46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2.75" customHeight="1">
      <c r="A59" s="52" t="s">
        <v>288</v>
      </c>
      <c r="B59" s="34">
        <v>40973</v>
      </c>
      <c r="C59" s="34">
        <v>12512</v>
      </c>
      <c r="D59" s="34">
        <f t="shared" si="14"/>
        <v>53485</v>
      </c>
      <c r="E59" s="46"/>
      <c r="F59" s="52" t="s">
        <v>288</v>
      </c>
      <c r="G59" s="34">
        <v>930389</v>
      </c>
      <c r="H59" s="34">
        <v>241878</v>
      </c>
      <c r="I59" s="34">
        <f t="shared" si="15"/>
        <v>1172267</v>
      </c>
      <c r="J59" s="46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2.75" customHeight="1">
      <c r="A60" s="52" t="s">
        <v>289</v>
      </c>
      <c r="B60" s="34">
        <v>16929</v>
      </c>
      <c r="C60" s="34">
        <v>6069</v>
      </c>
      <c r="D60" s="34">
        <f t="shared" si="14"/>
        <v>22998</v>
      </c>
      <c r="E60" s="46"/>
      <c r="F60" s="52" t="s">
        <v>289</v>
      </c>
      <c r="G60" s="34">
        <v>334170</v>
      </c>
      <c r="H60" s="34">
        <v>104343</v>
      </c>
      <c r="I60" s="34">
        <f t="shared" si="15"/>
        <v>438513</v>
      </c>
      <c r="J60" s="46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2.75" customHeight="1">
      <c r="A61" s="52" t="s">
        <v>290</v>
      </c>
      <c r="B61" s="34">
        <v>5986</v>
      </c>
      <c r="C61" s="34">
        <v>1708</v>
      </c>
      <c r="D61" s="34">
        <f t="shared" si="14"/>
        <v>7694</v>
      </c>
      <c r="E61" s="46"/>
      <c r="F61" s="52" t="s">
        <v>290</v>
      </c>
      <c r="G61" s="34">
        <v>95331</v>
      </c>
      <c r="H61" s="34">
        <v>27505</v>
      </c>
      <c r="I61" s="34">
        <f t="shared" si="15"/>
        <v>122836</v>
      </c>
      <c r="J61" s="46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2.75" customHeight="1">
      <c r="A62" s="52" t="s">
        <v>291</v>
      </c>
      <c r="B62" s="34">
        <v>18406</v>
      </c>
      <c r="C62" s="34">
        <v>5214</v>
      </c>
      <c r="D62" s="34">
        <f t="shared" si="14"/>
        <v>23620</v>
      </c>
      <c r="E62" s="46"/>
      <c r="F62" s="52" t="s">
        <v>291</v>
      </c>
      <c r="G62" s="34">
        <v>365655</v>
      </c>
      <c r="H62" s="34">
        <v>85525</v>
      </c>
      <c r="I62" s="34">
        <f t="shared" si="15"/>
        <v>451180</v>
      </c>
      <c r="J62" s="46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2.75" customHeight="1">
      <c r="A63" s="52" t="s">
        <v>292</v>
      </c>
      <c r="B63" s="34">
        <v>2398</v>
      </c>
      <c r="C63" s="34">
        <v>501</v>
      </c>
      <c r="D63" s="34">
        <f t="shared" si="14"/>
        <v>2899</v>
      </c>
      <c r="E63" s="46"/>
      <c r="F63" s="52" t="s">
        <v>292</v>
      </c>
      <c r="G63" s="34">
        <v>40519</v>
      </c>
      <c r="H63" s="34">
        <v>7932</v>
      </c>
      <c r="I63" s="34">
        <f t="shared" si="15"/>
        <v>48451</v>
      </c>
      <c r="J63" s="46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2.75" customHeight="1">
      <c r="A64" s="52" t="s">
        <v>293</v>
      </c>
      <c r="B64" s="34">
        <v>2646</v>
      </c>
      <c r="C64" s="34">
        <v>1786</v>
      </c>
      <c r="D64" s="34">
        <f t="shared" si="14"/>
        <v>4432</v>
      </c>
      <c r="E64" s="46"/>
      <c r="F64" s="52" t="s">
        <v>293</v>
      </c>
      <c r="G64" s="34">
        <v>58349</v>
      </c>
      <c r="H64" s="34">
        <v>33548</v>
      </c>
      <c r="I64" s="34">
        <f t="shared" si="15"/>
        <v>91897</v>
      </c>
      <c r="J64" s="46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2.75" customHeight="1">
      <c r="A65" s="52" t="s">
        <v>257</v>
      </c>
      <c r="B65" s="34">
        <v>0</v>
      </c>
      <c r="C65" s="34">
        <v>5605</v>
      </c>
      <c r="D65" s="34">
        <f t="shared" si="14"/>
        <v>5605</v>
      </c>
      <c r="E65" s="46"/>
      <c r="F65" s="52" t="s">
        <v>257</v>
      </c>
      <c r="G65" s="34">
        <v>0</v>
      </c>
      <c r="H65" s="34">
        <v>59008</v>
      </c>
      <c r="I65" s="34">
        <f t="shared" si="15"/>
        <v>59008</v>
      </c>
      <c r="J65" s="46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2.75" customHeight="1">
      <c r="A66" s="42" t="s">
        <v>258</v>
      </c>
      <c r="B66" s="43">
        <f t="shared" ref="B66:D66" si="16">SUM(B49:B65)</f>
        <v>437494</v>
      </c>
      <c r="C66" s="43">
        <f t="shared" si="16"/>
        <v>180759</v>
      </c>
      <c r="D66" s="43">
        <f t="shared" si="16"/>
        <v>618253</v>
      </c>
      <c r="E66" s="46"/>
      <c r="F66" s="42" t="s">
        <v>258</v>
      </c>
      <c r="G66" s="43">
        <f t="shared" ref="G66:I66" si="17">SUM(G49:G65)</f>
        <v>9857861</v>
      </c>
      <c r="H66" s="43">
        <f t="shared" si="17"/>
        <v>3138527</v>
      </c>
      <c r="I66" s="43">
        <f t="shared" si="17"/>
        <v>12996388</v>
      </c>
      <c r="J66" s="46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2.75" customHeight="1">
      <c r="A67" s="28"/>
      <c r="B67" s="46"/>
      <c r="C67" s="46"/>
      <c r="D67" s="46"/>
      <c r="E67" s="27"/>
      <c r="F67" s="28"/>
      <c r="G67" s="57"/>
      <c r="H67" s="57"/>
      <c r="I67" s="57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2.75" customHeight="1">
      <c r="A68" s="28"/>
      <c r="B68" s="27"/>
      <c r="C68" s="27"/>
      <c r="D68" s="27"/>
      <c r="E68" s="27"/>
      <c r="F68" s="28"/>
      <c r="G68" s="5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2.75" customHeight="1">
      <c r="A69" s="29" t="s">
        <v>490</v>
      </c>
      <c r="B69" s="27"/>
      <c r="C69" s="27"/>
      <c r="D69" s="27"/>
      <c r="E69" s="27"/>
      <c r="F69" s="29" t="s">
        <v>491</v>
      </c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2.75" customHeight="1">
      <c r="A70" s="29" t="s">
        <v>492</v>
      </c>
      <c r="B70" s="27"/>
      <c r="C70" s="27"/>
      <c r="D70" s="27"/>
      <c r="E70" s="27"/>
      <c r="F70" s="29" t="s">
        <v>493</v>
      </c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2.75" customHeight="1">
      <c r="A71" s="30" t="s">
        <v>277</v>
      </c>
      <c r="B71" s="30" t="s">
        <v>248</v>
      </c>
      <c r="C71" s="30" t="s">
        <v>249</v>
      </c>
      <c r="D71" s="30" t="s">
        <v>250</v>
      </c>
      <c r="E71" s="27"/>
      <c r="F71" s="30" t="s">
        <v>277</v>
      </c>
      <c r="G71" s="30" t="s">
        <v>248</v>
      </c>
      <c r="H71" s="30" t="s">
        <v>249</v>
      </c>
      <c r="I71" s="30" t="s">
        <v>250</v>
      </c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2.75" customHeight="1">
      <c r="A72" s="51" t="s">
        <v>278</v>
      </c>
      <c r="B72" s="32">
        <v>2266</v>
      </c>
      <c r="C72" s="32">
        <v>408</v>
      </c>
      <c r="D72" s="32">
        <f t="shared" ref="D72:D88" si="18">+B72+C72</f>
        <v>2674</v>
      </c>
      <c r="E72" s="57"/>
      <c r="F72" s="51" t="s">
        <v>278</v>
      </c>
      <c r="G72" s="32">
        <v>37155</v>
      </c>
      <c r="H72" s="32">
        <v>6095</v>
      </c>
      <c r="I72" s="32">
        <f t="shared" ref="I72:I88" si="19">+G72+H72</f>
        <v>43250</v>
      </c>
      <c r="J72" s="50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12.75" customHeight="1">
      <c r="A73" s="52" t="s">
        <v>279</v>
      </c>
      <c r="B73" s="34">
        <v>2689</v>
      </c>
      <c r="C73" s="34">
        <v>1332</v>
      </c>
      <c r="D73" s="34">
        <f t="shared" si="18"/>
        <v>4021</v>
      </c>
      <c r="E73" s="57"/>
      <c r="F73" s="52" t="s">
        <v>279</v>
      </c>
      <c r="G73" s="34">
        <v>62869</v>
      </c>
      <c r="H73" s="34">
        <v>25593</v>
      </c>
      <c r="I73" s="34">
        <f t="shared" si="19"/>
        <v>88462</v>
      </c>
      <c r="J73" s="50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12.75" customHeight="1">
      <c r="A74" s="52" t="s">
        <v>280</v>
      </c>
      <c r="B74" s="34">
        <v>5072</v>
      </c>
      <c r="C74" s="34">
        <v>2806</v>
      </c>
      <c r="D74" s="34">
        <f t="shared" si="18"/>
        <v>7878</v>
      </c>
      <c r="E74" s="57"/>
      <c r="F74" s="52" t="s">
        <v>280</v>
      </c>
      <c r="G74" s="34">
        <v>107099</v>
      </c>
      <c r="H74" s="34">
        <v>52063</v>
      </c>
      <c r="I74" s="34">
        <f t="shared" si="19"/>
        <v>159162</v>
      </c>
      <c r="J74" s="50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12.75" customHeight="1">
      <c r="A75" s="52" t="s">
        <v>281</v>
      </c>
      <c r="B75" s="34">
        <v>3231</v>
      </c>
      <c r="C75" s="34">
        <v>1274</v>
      </c>
      <c r="D75" s="34">
        <f t="shared" si="18"/>
        <v>4505</v>
      </c>
      <c r="E75" s="57"/>
      <c r="F75" s="52" t="s">
        <v>281</v>
      </c>
      <c r="G75" s="34">
        <v>72145</v>
      </c>
      <c r="H75" s="34">
        <v>22852</v>
      </c>
      <c r="I75" s="34">
        <f t="shared" si="19"/>
        <v>94997</v>
      </c>
      <c r="J75" s="50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12.75" customHeight="1">
      <c r="A76" s="52" t="s">
        <v>282</v>
      </c>
      <c r="B76" s="34">
        <v>8129</v>
      </c>
      <c r="C76" s="34">
        <v>1322</v>
      </c>
      <c r="D76" s="34">
        <f t="shared" si="18"/>
        <v>9451</v>
      </c>
      <c r="E76" s="57"/>
      <c r="F76" s="52" t="s">
        <v>282</v>
      </c>
      <c r="G76" s="34">
        <v>180126</v>
      </c>
      <c r="H76" s="34">
        <v>23907</v>
      </c>
      <c r="I76" s="34">
        <f t="shared" si="19"/>
        <v>204033</v>
      </c>
      <c r="J76" s="50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12.75" customHeight="1">
      <c r="A77" s="52" t="s">
        <v>283</v>
      </c>
      <c r="B77" s="34">
        <v>13757</v>
      </c>
      <c r="C77" s="34">
        <v>4206</v>
      </c>
      <c r="D77" s="34">
        <f t="shared" si="18"/>
        <v>17963</v>
      </c>
      <c r="E77" s="57"/>
      <c r="F77" s="52" t="s">
        <v>283</v>
      </c>
      <c r="G77" s="34">
        <v>326079</v>
      </c>
      <c r="H77" s="34">
        <v>82100</v>
      </c>
      <c r="I77" s="34">
        <f t="shared" si="19"/>
        <v>408179</v>
      </c>
      <c r="J77" s="50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12.75" customHeight="1">
      <c r="A78" s="52" t="s">
        <v>284</v>
      </c>
      <c r="B78" s="34">
        <v>163457</v>
      </c>
      <c r="C78" s="34">
        <v>60782</v>
      </c>
      <c r="D78" s="34">
        <f t="shared" si="18"/>
        <v>224239</v>
      </c>
      <c r="E78" s="57"/>
      <c r="F78" s="52" t="s">
        <v>284</v>
      </c>
      <c r="G78" s="34">
        <v>3755938</v>
      </c>
      <c r="H78" s="34">
        <v>1076557</v>
      </c>
      <c r="I78" s="34">
        <f t="shared" si="19"/>
        <v>4832495</v>
      </c>
      <c r="J78" s="50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12.75" customHeight="1">
      <c r="A79" s="52" t="s">
        <v>285</v>
      </c>
      <c r="B79" s="34">
        <v>13705</v>
      </c>
      <c r="C79" s="34">
        <v>3423</v>
      </c>
      <c r="D79" s="34">
        <f t="shared" si="18"/>
        <v>17128</v>
      </c>
      <c r="E79" s="57"/>
      <c r="F79" s="52" t="s">
        <v>285</v>
      </c>
      <c r="G79" s="34">
        <v>322217</v>
      </c>
      <c r="H79" s="34">
        <v>65250</v>
      </c>
      <c r="I79" s="34">
        <f t="shared" si="19"/>
        <v>387467</v>
      </c>
      <c r="J79" s="50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12.75" customHeight="1">
      <c r="A80" s="52" t="s">
        <v>286</v>
      </c>
      <c r="B80" s="34">
        <v>14253</v>
      </c>
      <c r="C80" s="34">
        <v>2000</v>
      </c>
      <c r="D80" s="34">
        <f t="shared" si="18"/>
        <v>16253</v>
      </c>
      <c r="E80" s="57"/>
      <c r="F80" s="52" t="s">
        <v>286</v>
      </c>
      <c r="G80" s="34">
        <v>295854</v>
      </c>
      <c r="H80" s="34">
        <v>36313</v>
      </c>
      <c r="I80" s="34">
        <f t="shared" si="19"/>
        <v>332167</v>
      </c>
      <c r="J80" s="50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12.75" customHeight="1">
      <c r="A81" s="52" t="s">
        <v>287</v>
      </c>
      <c r="B81" s="34">
        <v>4629</v>
      </c>
      <c r="C81" s="34">
        <v>832</v>
      </c>
      <c r="D81" s="34">
        <f t="shared" si="18"/>
        <v>5461</v>
      </c>
      <c r="E81" s="57"/>
      <c r="F81" s="52" t="s">
        <v>287</v>
      </c>
      <c r="G81" s="34">
        <v>106021</v>
      </c>
      <c r="H81" s="34">
        <v>15257</v>
      </c>
      <c r="I81" s="34">
        <f t="shared" si="19"/>
        <v>121278</v>
      </c>
      <c r="J81" s="50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12.75" customHeight="1">
      <c r="A82" s="52" t="s">
        <v>288</v>
      </c>
      <c r="B82" s="34">
        <v>24036</v>
      </c>
      <c r="C82" s="34">
        <v>7073</v>
      </c>
      <c r="D82" s="34">
        <f t="shared" si="18"/>
        <v>31109</v>
      </c>
      <c r="E82" s="57"/>
      <c r="F82" s="52" t="s">
        <v>288</v>
      </c>
      <c r="G82" s="34">
        <v>540411</v>
      </c>
      <c r="H82" s="34">
        <v>138881</v>
      </c>
      <c r="I82" s="34">
        <f t="shared" si="19"/>
        <v>679292</v>
      </c>
      <c r="J82" s="50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12.75" customHeight="1">
      <c r="A83" s="52" t="s">
        <v>289</v>
      </c>
      <c r="B83" s="34">
        <v>12454</v>
      </c>
      <c r="C83" s="34">
        <v>3715</v>
      </c>
      <c r="D83" s="34">
        <f t="shared" si="18"/>
        <v>16169</v>
      </c>
      <c r="E83" s="57"/>
      <c r="F83" s="52" t="s">
        <v>289</v>
      </c>
      <c r="G83" s="34">
        <v>247215</v>
      </c>
      <c r="H83" s="34">
        <v>66875</v>
      </c>
      <c r="I83" s="34">
        <f t="shared" si="19"/>
        <v>314090</v>
      </c>
      <c r="J83" s="50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12.75" customHeight="1">
      <c r="A84" s="52" t="s">
        <v>290</v>
      </c>
      <c r="B84" s="34">
        <v>4055</v>
      </c>
      <c r="C84" s="34">
        <v>1024</v>
      </c>
      <c r="D84" s="34">
        <f t="shared" si="18"/>
        <v>5079</v>
      </c>
      <c r="E84" s="57"/>
      <c r="F84" s="52" t="s">
        <v>290</v>
      </c>
      <c r="G84" s="34">
        <v>68187</v>
      </c>
      <c r="H84" s="34">
        <v>16997</v>
      </c>
      <c r="I84" s="34">
        <f t="shared" si="19"/>
        <v>85184</v>
      </c>
      <c r="J84" s="50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12.75" customHeight="1">
      <c r="A85" s="52" t="s">
        <v>291</v>
      </c>
      <c r="B85" s="34">
        <v>12821</v>
      </c>
      <c r="C85" s="34">
        <v>2576</v>
      </c>
      <c r="D85" s="34">
        <f t="shared" si="18"/>
        <v>15397</v>
      </c>
      <c r="E85" s="57"/>
      <c r="F85" s="52" t="s">
        <v>291</v>
      </c>
      <c r="G85" s="34">
        <v>250259</v>
      </c>
      <c r="H85" s="34">
        <v>43722</v>
      </c>
      <c r="I85" s="34">
        <f t="shared" si="19"/>
        <v>293981</v>
      </c>
      <c r="J85" s="50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12.75" customHeight="1">
      <c r="A86" s="52" t="s">
        <v>292</v>
      </c>
      <c r="B86" s="34">
        <v>1613</v>
      </c>
      <c r="C86" s="34">
        <v>281</v>
      </c>
      <c r="D86" s="34">
        <f t="shared" si="18"/>
        <v>1894</v>
      </c>
      <c r="E86" s="57"/>
      <c r="F86" s="52" t="s">
        <v>292</v>
      </c>
      <c r="G86" s="34">
        <v>27697</v>
      </c>
      <c r="H86" s="34">
        <v>4225</v>
      </c>
      <c r="I86" s="34">
        <f t="shared" si="19"/>
        <v>31922</v>
      </c>
      <c r="J86" s="50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12.75" customHeight="1">
      <c r="A87" s="52" t="s">
        <v>293</v>
      </c>
      <c r="B87" s="34">
        <v>1762</v>
      </c>
      <c r="C87" s="34">
        <v>873</v>
      </c>
      <c r="D87" s="34">
        <f t="shared" si="18"/>
        <v>2635</v>
      </c>
      <c r="E87" s="57"/>
      <c r="F87" s="52" t="s">
        <v>293</v>
      </c>
      <c r="G87" s="34">
        <v>39238</v>
      </c>
      <c r="H87" s="34">
        <v>16626</v>
      </c>
      <c r="I87" s="34">
        <f t="shared" si="19"/>
        <v>55864</v>
      </c>
      <c r="J87" s="50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12.75" customHeight="1">
      <c r="A88" s="52" t="s">
        <v>257</v>
      </c>
      <c r="B88" s="34">
        <v>0</v>
      </c>
      <c r="C88" s="34">
        <v>2373</v>
      </c>
      <c r="D88" s="34">
        <f t="shared" si="18"/>
        <v>2373</v>
      </c>
      <c r="E88" s="57"/>
      <c r="F88" s="52" t="s">
        <v>257</v>
      </c>
      <c r="G88" s="34">
        <v>0</v>
      </c>
      <c r="H88" s="34">
        <v>23288</v>
      </c>
      <c r="I88" s="34">
        <f t="shared" si="19"/>
        <v>23288</v>
      </c>
      <c r="J88" s="50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12.75" customHeight="1">
      <c r="A89" s="42" t="s">
        <v>258</v>
      </c>
      <c r="B89" s="43">
        <f t="shared" ref="B89:D89" si="20">SUM(B72:B88)</f>
        <v>287929</v>
      </c>
      <c r="C89" s="43">
        <f t="shared" si="20"/>
        <v>96300</v>
      </c>
      <c r="D89" s="43">
        <f t="shared" si="20"/>
        <v>384229</v>
      </c>
      <c r="E89" s="57"/>
      <c r="F89" s="42" t="s">
        <v>258</v>
      </c>
      <c r="G89" s="43">
        <f t="shared" ref="G89:I89" si="21">SUM(G72:G88)</f>
        <v>6438510</v>
      </c>
      <c r="H89" s="43">
        <f t="shared" si="21"/>
        <v>1716601</v>
      </c>
      <c r="I89" s="43">
        <f t="shared" si="21"/>
        <v>8155111</v>
      </c>
      <c r="J89" s="50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12.75" customHeight="1">
      <c r="A90" s="28"/>
      <c r="B90" s="46"/>
      <c r="C90" s="46"/>
      <c r="D90" s="46"/>
      <c r="E90" s="27"/>
      <c r="F90" s="27"/>
      <c r="G90" s="46"/>
      <c r="H90" s="46"/>
      <c r="I90" s="46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12.75" customHeight="1">
      <c r="A91" s="28"/>
      <c r="B91" s="46"/>
      <c r="C91" s="46"/>
      <c r="D91" s="46"/>
      <c r="E91" s="27"/>
      <c r="F91" s="27"/>
      <c r="G91" s="57"/>
      <c r="H91" s="57"/>
      <c r="I91" s="57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12.75" customHeight="1">
      <c r="A92" s="29" t="s">
        <v>494</v>
      </c>
      <c r="B92" s="27"/>
      <c r="C92" s="27"/>
      <c r="D92" s="27"/>
      <c r="E92" s="27"/>
      <c r="F92" s="29" t="s">
        <v>495</v>
      </c>
      <c r="G92" s="27"/>
      <c r="H92" s="27"/>
      <c r="I92" s="27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12.75" customHeight="1">
      <c r="A93" s="29" t="s">
        <v>496</v>
      </c>
      <c r="B93" s="27"/>
      <c r="C93" s="27"/>
      <c r="D93" s="27"/>
      <c r="E93" s="27"/>
      <c r="F93" s="29" t="s">
        <v>497</v>
      </c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12.75" customHeight="1">
      <c r="A94" s="30" t="s">
        <v>277</v>
      </c>
      <c r="B94" s="30" t="s">
        <v>248</v>
      </c>
      <c r="C94" s="30" t="s">
        <v>249</v>
      </c>
      <c r="D94" s="30" t="s">
        <v>250</v>
      </c>
      <c r="E94" s="27"/>
      <c r="F94" s="30" t="s">
        <v>277</v>
      </c>
      <c r="G94" s="30" t="s">
        <v>248</v>
      </c>
      <c r="H94" s="30" t="s">
        <v>249</v>
      </c>
      <c r="I94" s="30" t="s">
        <v>250</v>
      </c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12.75" customHeight="1">
      <c r="A95" s="51" t="s">
        <v>278</v>
      </c>
      <c r="B95" s="32">
        <v>988</v>
      </c>
      <c r="C95" s="32">
        <v>272</v>
      </c>
      <c r="D95" s="32">
        <f t="shared" ref="D95:D111" si="22">+B95+C95</f>
        <v>1260</v>
      </c>
      <c r="E95" s="46"/>
      <c r="F95" s="51" t="s">
        <v>278</v>
      </c>
      <c r="G95" s="32">
        <v>15536</v>
      </c>
      <c r="H95" s="32">
        <v>3965</v>
      </c>
      <c r="I95" s="32">
        <f t="shared" ref="I95:I111" si="23">+G95+H95</f>
        <v>19501</v>
      </c>
      <c r="J95" s="50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12.75" customHeight="1">
      <c r="A96" s="52" t="s">
        <v>279</v>
      </c>
      <c r="B96" s="34">
        <v>1952</v>
      </c>
      <c r="C96" s="34">
        <v>2008</v>
      </c>
      <c r="D96" s="34">
        <f t="shared" si="22"/>
        <v>3960</v>
      </c>
      <c r="E96" s="49"/>
      <c r="F96" s="52" t="s">
        <v>279</v>
      </c>
      <c r="G96" s="34">
        <v>42619</v>
      </c>
      <c r="H96" s="34">
        <v>34673</v>
      </c>
      <c r="I96" s="34">
        <f t="shared" si="23"/>
        <v>77292</v>
      </c>
      <c r="J96" s="50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12.75" customHeight="1">
      <c r="A97" s="52" t="s">
        <v>280</v>
      </c>
      <c r="B97" s="34">
        <v>3693</v>
      </c>
      <c r="C97" s="34">
        <v>4784</v>
      </c>
      <c r="D97" s="34">
        <f t="shared" si="22"/>
        <v>8477</v>
      </c>
      <c r="E97" s="49"/>
      <c r="F97" s="52" t="s">
        <v>280</v>
      </c>
      <c r="G97" s="34">
        <v>73543</v>
      </c>
      <c r="H97" s="34">
        <v>81832</v>
      </c>
      <c r="I97" s="34">
        <f t="shared" si="23"/>
        <v>155375</v>
      </c>
      <c r="J97" s="50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12.75" customHeight="1">
      <c r="A98" s="52" t="s">
        <v>281</v>
      </c>
      <c r="B98" s="34">
        <v>1635</v>
      </c>
      <c r="C98" s="34">
        <v>1438</v>
      </c>
      <c r="D98" s="34">
        <f t="shared" si="22"/>
        <v>3073</v>
      </c>
      <c r="E98" s="49"/>
      <c r="F98" s="52" t="s">
        <v>281</v>
      </c>
      <c r="G98" s="34">
        <v>33474</v>
      </c>
      <c r="H98" s="34">
        <v>25146</v>
      </c>
      <c r="I98" s="34">
        <f t="shared" si="23"/>
        <v>58620</v>
      </c>
      <c r="J98" s="50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12.75" customHeight="1">
      <c r="A99" s="52" t="s">
        <v>282</v>
      </c>
      <c r="B99" s="34">
        <v>3989</v>
      </c>
      <c r="C99" s="34">
        <v>1094</v>
      </c>
      <c r="D99" s="34">
        <f t="shared" si="22"/>
        <v>5083</v>
      </c>
      <c r="E99" s="49"/>
      <c r="F99" s="52" t="s">
        <v>282</v>
      </c>
      <c r="G99" s="34">
        <v>84034</v>
      </c>
      <c r="H99" s="34">
        <v>17757</v>
      </c>
      <c r="I99" s="34">
        <f t="shared" si="23"/>
        <v>101791</v>
      </c>
      <c r="J99" s="50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12.75" customHeight="1">
      <c r="A100" s="52" t="s">
        <v>283</v>
      </c>
      <c r="B100" s="34">
        <v>7849</v>
      </c>
      <c r="C100" s="34">
        <v>3528</v>
      </c>
      <c r="D100" s="34">
        <f t="shared" si="22"/>
        <v>11377</v>
      </c>
      <c r="E100" s="49"/>
      <c r="F100" s="52" t="s">
        <v>283</v>
      </c>
      <c r="G100" s="34">
        <v>187279</v>
      </c>
      <c r="H100" s="34">
        <v>64730</v>
      </c>
      <c r="I100" s="34">
        <f t="shared" si="23"/>
        <v>252009</v>
      </c>
      <c r="J100" s="50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12.75" customHeight="1">
      <c r="A101" s="52" t="s">
        <v>284</v>
      </c>
      <c r="B101" s="34">
        <v>82105</v>
      </c>
      <c r="C101" s="34">
        <v>50143</v>
      </c>
      <c r="D101" s="34">
        <f t="shared" si="22"/>
        <v>132248</v>
      </c>
      <c r="E101" s="49"/>
      <c r="F101" s="52" t="s">
        <v>284</v>
      </c>
      <c r="G101" s="34">
        <v>1945266</v>
      </c>
      <c r="H101" s="34">
        <v>841169</v>
      </c>
      <c r="I101" s="34">
        <f t="shared" si="23"/>
        <v>2786435</v>
      </c>
      <c r="J101" s="50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12.75" customHeight="1">
      <c r="A102" s="52" t="s">
        <v>285</v>
      </c>
      <c r="B102" s="34">
        <v>7944</v>
      </c>
      <c r="C102" s="34">
        <v>3062</v>
      </c>
      <c r="D102" s="34">
        <f t="shared" si="22"/>
        <v>11006</v>
      </c>
      <c r="E102" s="49"/>
      <c r="F102" s="52" t="s">
        <v>285</v>
      </c>
      <c r="G102" s="34">
        <v>194585</v>
      </c>
      <c r="H102" s="34">
        <v>56514</v>
      </c>
      <c r="I102" s="34">
        <f t="shared" si="23"/>
        <v>251099</v>
      </c>
      <c r="J102" s="50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12.75" customHeight="1">
      <c r="A103" s="52" t="s">
        <v>286</v>
      </c>
      <c r="B103" s="34">
        <v>6330</v>
      </c>
      <c r="C103" s="34">
        <v>1855</v>
      </c>
      <c r="D103" s="34">
        <f t="shared" si="22"/>
        <v>8185</v>
      </c>
      <c r="E103" s="49"/>
      <c r="F103" s="52" t="s">
        <v>286</v>
      </c>
      <c r="G103" s="34">
        <v>134478</v>
      </c>
      <c r="H103" s="34">
        <v>32703</v>
      </c>
      <c r="I103" s="34">
        <f t="shared" si="23"/>
        <v>167181</v>
      </c>
      <c r="J103" s="50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12.75" customHeight="1">
      <c r="A104" s="52" t="s">
        <v>287</v>
      </c>
      <c r="B104" s="34">
        <v>2483</v>
      </c>
      <c r="C104" s="34">
        <v>795</v>
      </c>
      <c r="D104" s="34">
        <f t="shared" si="22"/>
        <v>3278</v>
      </c>
      <c r="E104" s="49"/>
      <c r="F104" s="52" t="s">
        <v>287</v>
      </c>
      <c r="G104" s="34">
        <v>57131</v>
      </c>
      <c r="H104" s="34">
        <v>14312</v>
      </c>
      <c r="I104" s="34">
        <f t="shared" si="23"/>
        <v>71443</v>
      </c>
      <c r="J104" s="50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12.75" customHeight="1">
      <c r="A105" s="52" t="s">
        <v>288</v>
      </c>
      <c r="B105" s="34">
        <v>16937</v>
      </c>
      <c r="C105" s="34">
        <v>5439</v>
      </c>
      <c r="D105" s="34">
        <f t="shared" si="22"/>
        <v>22376</v>
      </c>
      <c r="E105" s="49"/>
      <c r="F105" s="52" t="s">
        <v>288</v>
      </c>
      <c r="G105" s="34">
        <v>389978</v>
      </c>
      <c r="H105" s="34">
        <v>102997</v>
      </c>
      <c r="I105" s="34">
        <f t="shared" si="23"/>
        <v>492975</v>
      </c>
      <c r="J105" s="50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12.75" customHeight="1">
      <c r="A106" s="52" t="s">
        <v>289</v>
      </c>
      <c r="B106" s="34">
        <v>4475</v>
      </c>
      <c r="C106" s="34">
        <v>2354</v>
      </c>
      <c r="D106" s="34">
        <f t="shared" si="22"/>
        <v>6829</v>
      </c>
      <c r="E106" s="49"/>
      <c r="F106" s="52" t="s">
        <v>289</v>
      </c>
      <c r="G106" s="34">
        <v>86955</v>
      </c>
      <c r="H106" s="34">
        <v>37468</v>
      </c>
      <c r="I106" s="34">
        <f t="shared" si="23"/>
        <v>124423</v>
      </c>
      <c r="J106" s="50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12.75" customHeight="1">
      <c r="A107" s="52" t="s">
        <v>290</v>
      </c>
      <c r="B107" s="34">
        <v>1931</v>
      </c>
      <c r="C107" s="34">
        <v>684</v>
      </c>
      <c r="D107" s="34">
        <f t="shared" si="22"/>
        <v>2615</v>
      </c>
      <c r="E107" s="49"/>
      <c r="F107" s="52" t="s">
        <v>290</v>
      </c>
      <c r="G107" s="34">
        <v>27144</v>
      </c>
      <c r="H107" s="34">
        <v>10508</v>
      </c>
      <c r="I107" s="34">
        <f t="shared" si="23"/>
        <v>37652</v>
      </c>
      <c r="J107" s="50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12.75" customHeight="1">
      <c r="A108" s="52" t="s">
        <v>291</v>
      </c>
      <c r="B108" s="34">
        <v>5585</v>
      </c>
      <c r="C108" s="34">
        <v>2638</v>
      </c>
      <c r="D108" s="34">
        <f t="shared" si="22"/>
        <v>8223</v>
      </c>
      <c r="E108" s="49"/>
      <c r="F108" s="52" t="s">
        <v>291</v>
      </c>
      <c r="G108" s="34">
        <v>115396</v>
      </c>
      <c r="H108" s="34">
        <v>41803</v>
      </c>
      <c r="I108" s="34">
        <f t="shared" si="23"/>
        <v>157199</v>
      </c>
      <c r="J108" s="50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12.75" customHeight="1">
      <c r="A109" s="52" t="s">
        <v>292</v>
      </c>
      <c r="B109" s="34">
        <v>785</v>
      </c>
      <c r="C109" s="34">
        <v>220</v>
      </c>
      <c r="D109" s="34">
        <f t="shared" si="22"/>
        <v>1005</v>
      </c>
      <c r="E109" s="49"/>
      <c r="F109" s="52" t="s">
        <v>292</v>
      </c>
      <c r="G109" s="34">
        <v>12822</v>
      </c>
      <c r="H109" s="34">
        <v>3707</v>
      </c>
      <c r="I109" s="34">
        <f t="shared" si="23"/>
        <v>16529</v>
      </c>
      <c r="J109" s="50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12.75" customHeight="1">
      <c r="A110" s="52" t="s">
        <v>293</v>
      </c>
      <c r="B110" s="34">
        <v>884</v>
      </c>
      <c r="C110" s="34">
        <v>913</v>
      </c>
      <c r="D110" s="34">
        <f t="shared" si="22"/>
        <v>1797</v>
      </c>
      <c r="E110" s="49"/>
      <c r="F110" s="52" t="s">
        <v>293</v>
      </c>
      <c r="G110" s="34">
        <v>19111</v>
      </c>
      <c r="H110" s="34">
        <v>16922</v>
      </c>
      <c r="I110" s="34">
        <f t="shared" si="23"/>
        <v>36033</v>
      </c>
      <c r="J110" s="50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12.75" customHeight="1">
      <c r="A111" s="52" t="s">
        <v>257</v>
      </c>
      <c r="B111" s="34">
        <v>0</v>
      </c>
      <c r="C111" s="34">
        <v>3232</v>
      </c>
      <c r="D111" s="34">
        <f t="shared" si="22"/>
        <v>3232</v>
      </c>
      <c r="E111" s="49"/>
      <c r="F111" s="52" t="s">
        <v>257</v>
      </c>
      <c r="G111" s="34">
        <v>0</v>
      </c>
      <c r="H111" s="34">
        <v>35720</v>
      </c>
      <c r="I111" s="34">
        <f t="shared" si="23"/>
        <v>35720</v>
      </c>
      <c r="J111" s="50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12.75" customHeight="1">
      <c r="A112" s="42" t="s">
        <v>258</v>
      </c>
      <c r="B112" s="43">
        <f t="shared" ref="B112:D112" si="24">SUM(B95:B111)</f>
        <v>149565</v>
      </c>
      <c r="C112" s="43">
        <f t="shared" si="24"/>
        <v>84459</v>
      </c>
      <c r="D112" s="43">
        <f t="shared" si="24"/>
        <v>234024</v>
      </c>
      <c r="E112" s="49"/>
      <c r="F112" s="42" t="s">
        <v>258</v>
      </c>
      <c r="G112" s="43">
        <f t="shared" ref="G112:I112" si="25">SUM(G95:G111)</f>
        <v>3419351</v>
      </c>
      <c r="H112" s="43">
        <f t="shared" si="25"/>
        <v>1421926</v>
      </c>
      <c r="I112" s="43">
        <f t="shared" si="25"/>
        <v>4841277</v>
      </c>
      <c r="J112" s="50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12.75" customHeight="1">
      <c r="A113" s="28"/>
      <c r="B113" s="73"/>
      <c r="C113" s="73"/>
      <c r="D113" s="73"/>
      <c r="E113" s="27"/>
      <c r="F113" s="27"/>
      <c r="G113" s="73"/>
      <c r="H113" s="73"/>
      <c r="I113" s="73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12.75" customHeight="1">
      <c r="A114" s="28"/>
      <c r="B114" s="27"/>
      <c r="C114" s="27"/>
      <c r="D114" s="27"/>
      <c r="E114" s="27"/>
      <c r="F114" s="27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12.75" customHeight="1">
      <c r="A115" s="29" t="s">
        <v>498</v>
      </c>
      <c r="B115" s="27"/>
      <c r="C115" s="27"/>
      <c r="D115" s="27"/>
      <c r="E115" s="27"/>
      <c r="F115" s="29" t="s">
        <v>499</v>
      </c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12.75" customHeight="1">
      <c r="A116" s="29" t="s">
        <v>500</v>
      </c>
      <c r="B116" s="27"/>
      <c r="C116" s="27"/>
      <c r="D116" s="27"/>
      <c r="E116" s="27"/>
      <c r="F116" s="29" t="s">
        <v>501</v>
      </c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12.75" customHeight="1">
      <c r="A117" s="53" t="s">
        <v>309</v>
      </c>
      <c r="B117" s="54" t="s">
        <v>248</v>
      </c>
      <c r="C117" s="30" t="s">
        <v>502</v>
      </c>
      <c r="D117" s="54" t="s">
        <v>250</v>
      </c>
      <c r="E117" s="27"/>
      <c r="F117" s="53" t="s">
        <v>309</v>
      </c>
      <c r="G117" s="54" t="s">
        <v>248</v>
      </c>
      <c r="H117" s="30" t="s">
        <v>503</v>
      </c>
      <c r="I117" s="54" t="s">
        <v>250</v>
      </c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12.75" customHeight="1">
      <c r="A118" s="52" t="s">
        <v>310</v>
      </c>
      <c r="B118" s="32">
        <v>13655</v>
      </c>
      <c r="C118" s="32">
        <v>2261</v>
      </c>
      <c r="D118" s="32">
        <f t="shared" ref="D118:D126" si="26">SUM(B118:C118)</f>
        <v>15916</v>
      </c>
      <c r="E118" s="27"/>
      <c r="F118" s="52" t="s">
        <v>310</v>
      </c>
      <c r="G118" s="32">
        <v>303130</v>
      </c>
      <c r="H118" s="32">
        <v>39098</v>
      </c>
      <c r="I118" s="32">
        <f t="shared" ref="I118:I126" si="27">SUM(G118:H118)</f>
        <v>342228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12.75" customHeight="1">
      <c r="A119" s="52" t="s">
        <v>311</v>
      </c>
      <c r="B119" s="34">
        <v>1415</v>
      </c>
      <c r="C119" s="34">
        <v>4894</v>
      </c>
      <c r="D119" s="34">
        <f t="shared" si="26"/>
        <v>6309</v>
      </c>
      <c r="E119" s="27"/>
      <c r="F119" s="52" t="s">
        <v>311</v>
      </c>
      <c r="G119" s="34">
        <v>29709</v>
      </c>
      <c r="H119" s="34">
        <v>90038</v>
      </c>
      <c r="I119" s="34">
        <f t="shared" si="27"/>
        <v>119747</v>
      </c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12.75" customHeight="1">
      <c r="A120" s="52" t="s">
        <v>312</v>
      </c>
      <c r="B120" s="34">
        <v>36007</v>
      </c>
      <c r="C120" s="34">
        <v>12154</v>
      </c>
      <c r="D120" s="34">
        <f t="shared" si="26"/>
        <v>48161</v>
      </c>
      <c r="E120" s="27"/>
      <c r="F120" s="52" t="s">
        <v>312</v>
      </c>
      <c r="G120" s="34">
        <v>805793</v>
      </c>
      <c r="H120" s="34">
        <v>216789</v>
      </c>
      <c r="I120" s="34">
        <f t="shared" si="27"/>
        <v>1022582</v>
      </c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12.75" customHeight="1">
      <c r="A121" s="52" t="s">
        <v>313</v>
      </c>
      <c r="B121" s="34">
        <v>930</v>
      </c>
      <c r="C121" s="34">
        <v>948</v>
      </c>
      <c r="D121" s="34">
        <f t="shared" si="26"/>
        <v>1878</v>
      </c>
      <c r="E121" s="27"/>
      <c r="F121" s="52" t="s">
        <v>313</v>
      </c>
      <c r="G121" s="34">
        <v>20889</v>
      </c>
      <c r="H121" s="34">
        <v>16702</v>
      </c>
      <c r="I121" s="34">
        <f t="shared" si="27"/>
        <v>37591</v>
      </c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12.75" customHeight="1">
      <c r="A122" s="52" t="s">
        <v>314</v>
      </c>
      <c r="B122" s="34">
        <v>25317</v>
      </c>
      <c r="C122" s="34">
        <v>10969</v>
      </c>
      <c r="D122" s="34">
        <f t="shared" si="26"/>
        <v>36286</v>
      </c>
      <c r="E122" s="27"/>
      <c r="F122" s="52" t="s">
        <v>314</v>
      </c>
      <c r="G122" s="34">
        <v>561601</v>
      </c>
      <c r="H122" s="34">
        <v>179127</v>
      </c>
      <c r="I122" s="34">
        <f t="shared" si="27"/>
        <v>740728</v>
      </c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12.75" customHeight="1">
      <c r="A123" s="52" t="s">
        <v>315</v>
      </c>
      <c r="B123" s="34">
        <v>95400</v>
      </c>
      <c r="C123" s="34">
        <v>21868</v>
      </c>
      <c r="D123" s="34">
        <f t="shared" si="26"/>
        <v>117268</v>
      </c>
      <c r="E123" s="27"/>
      <c r="F123" s="52" t="s">
        <v>315</v>
      </c>
      <c r="G123" s="34">
        <v>2124732</v>
      </c>
      <c r="H123" s="34">
        <v>385742</v>
      </c>
      <c r="I123" s="34">
        <f t="shared" si="27"/>
        <v>2510474</v>
      </c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12.75" customHeight="1">
      <c r="A124" s="52" t="s">
        <v>316</v>
      </c>
      <c r="B124" s="34">
        <v>30704</v>
      </c>
      <c r="C124" s="34">
        <v>13516</v>
      </c>
      <c r="D124" s="34">
        <f t="shared" si="26"/>
        <v>44220</v>
      </c>
      <c r="E124" s="27"/>
      <c r="F124" s="52" t="s">
        <v>316</v>
      </c>
      <c r="G124" s="34">
        <v>708717</v>
      </c>
      <c r="H124" s="34">
        <v>248813</v>
      </c>
      <c r="I124" s="34">
        <f t="shared" si="27"/>
        <v>957530</v>
      </c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12.75" customHeight="1">
      <c r="A125" s="52" t="s">
        <v>317</v>
      </c>
      <c r="B125" s="34">
        <v>216769</v>
      </c>
      <c r="C125" s="34">
        <v>106134</v>
      </c>
      <c r="D125" s="34">
        <f t="shared" si="26"/>
        <v>322903</v>
      </c>
      <c r="E125" s="27"/>
      <c r="F125" s="52" t="s">
        <v>317</v>
      </c>
      <c r="G125" s="34">
        <v>4900269</v>
      </c>
      <c r="H125" s="34">
        <v>1819682</v>
      </c>
      <c r="I125" s="34">
        <f t="shared" si="27"/>
        <v>6719951</v>
      </c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12.75" customHeight="1">
      <c r="A126" s="52" t="s">
        <v>257</v>
      </c>
      <c r="B126" s="34">
        <v>17297</v>
      </c>
      <c r="C126" s="34">
        <v>8015</v>
      </c>
      <c r="D126" s="34">
        <f t="shared" si="26"/>
        <v>25312</v>
      </c>
      <c r="E126" s="27"/>
      <c r="F126" s="52" t="s">
        <v>257</v>
      </c>
      <c r="G126" s="34">
        <v>403021</v>
      </c>
      <c r="H126" s="34">
        <v>142536</v>
      </c>
      <c r="I126" s="34">
        <f t="shared" si="27"/>
        <v>545557</v>
      </c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12.75" customHeight="1">
      <c r="A127" s="42" t="s">
        <v>258</v>
      </c>
      <c r="B127" s="43">
        <f t="shared" ref="B127:D127" si="28">SUM(B118:B126)</f>
        <v>437494</v>
      </c>
      <c r="C127" s="43">
        <f t="shared" si="28"/>
        <v>180759</v>
      </c>
      <c r="D127" s="43">
        <f t="shared" si="28"/>
        <v>618253</v>
      </c>
      <c r="E127" s="27"/>
      <c r="F127" s="42" t="s">
        <v>258</v>
      </c>
      <c r="G127" s="43">
        <f t="shared" ref="G127:I127" si="29">SUM(G118:G126)</f>
        <v>9857861</v>
      </c>
      <c r="H127" s="43">
        <f t="shared" si="29"/>
        <v>3138527</v>
      </c>
      <c r="I127" s="43">
        <f t="shared" si="29"/>
        <v>12996388</v>
      </c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12.75" customHeight="1">
      <c r="A128" s="28" t="s">
        <v>411</v>
      </c>
      <c r="B128" s="27"/>
      <c r="C128" s="27"/>
      <c r="D128" s="27"/>
      <c r="E128" s="27"/>
      <c r="F128" s="28" t="s">
        <v>412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12.75" customHeight="1">
      <c r="A129" s="28"/>
      <c r="B129" s="27"/>
      <c r="C129" s="27"/>
      <c r="D129" s="27"/>
      <c r="E129" s="27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12.75" customHeight="1">
      <c r="A130" s="28"/>
      <c r="B130" s="27"/>
      <c r="C130" s="27"/>
      <c r="D130" s="27"/>
      <c r="E130" s="27"/>
      <c r="F130" s="27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12.75" customHeight="1">
      <c r="A131" s="29" t="s">
        <v>504</v>
      </c>
      <c r="B131" s="27"/>
      <c r="C131" s="27"/>
      <c r="D131" s="27"/>
      <c r="E131" s="27"/>
      <c r="F131" s="29" t="s">
        <v>505</v>
      </c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12.75" customHeight="1">
      <c r="A132" s="29" t="s">
        <v>506</v>
      </c>
      <c r="B132" s="27"/>
      <c r="C132" s="27"/>
      <c r="D132" s="27"/>
      <c r="E132" s="27"/>
      <c r="F132" s="29" t="s">
        <v>507</v>
      </c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12.75" customHeight="1">
      <c r="A133" s="53" t="s">
        <v>309</v>
      </c>
      <c r="B133" s="54" t="s">
        <v>248</v>
      </c>
      <c r="C133" s="30" t="s">
        <v>508</v>
      </c>
      <c r="D133" s="54" t="s">
        <v>250</v>
      </c>
      <c r="E133" s="27"/>
      <c r="F133" s="53" t="s">
        <v>309</v>
      </c>
      <c r="G133" s="54" t="s">
        <v>248</v>
      </c>
      <c r="H133" s="30" t="s">
        <v>509</v>
      </c>
      <c r="I133" s="54" t="s">
        <v>250</v>
      </c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12.75" customHeight="1">
      <c r="A134" s="52" t="s">
        <v>310</v>
      </c>
      <c r="B134" s="32">
        <v>6606</v>
      </c>
      <c r="C134" s="32">
        <v>677</v>
      </c>
      <c r="D134" s="32">
        <f t="shared" ref="D134:D142" si="30">SUM(B134:C134)</f>
        <v>7283</v>
      </c>
      <c r="E134" s="27"/>
      <c r="F134" s="52" t="s">
        <v>310</v>
      </c>
      <c r="G134" s="32">
        <v>137230</v>
      </c>
      <c r="H134" s="32">
        <v>11745</v>
      </c>
      <c r="I134" s="32">
        <f t="shared" ref="I134:I142" si="31">SUM(G134:H134)</f>
        <v>148975</v>
      </c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12.75" customHeight="1">
      <c r="A135" s="52" t="s">
        <v>311</v>
      </c>
      <c r="B135" s="34">
        <v>185</v>
      </c>
      <c r="C135" s="34">
        <v>820</v>
      </c>
      <c r="D135" s="34">
        <f t="shared" si="30"/>
        <v>1005</v>
      </c>
      <c r="E135" s="27"/>
      <c r="F135" s="52" t="s">
        <v>311</v>
      </c>
      <c r="G135" s="34">
        <v>3766</v>
      </c>
      <c r="H135" s="34">
        <v>15214</v>
      </c>
      <c r="I135" s="34">
        <f t="shared" si="31"/>
        <v>18980</v>
      </c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12.75" customHeight="1">
      <c r="A136" s="52" t="s">
        <v>312</v>
      </c>
      <c r="B136" s="34">
        <v>16963</v>
      </c>
      <c r="C136" s="34">
        <v>3542</v>
      </c>
      <c r="D136" s="34">
        <f t="shared" si="30"/>
        <v>20505</v>
      </c>
      <c r="E136" s="27"/>
      <c r="F136" s="52" t="s">
        <v>312</v>
      </c>
      <c r="G136" s="34">
        <v>377982</v>
      </c>
      <c r="H136" s="34">
        <v>64529</v>
      </c>
      <c r="I136" s="34">
        <f t="shared" si="31"/>
        <v>442511</v>
      </c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12.75" customHeight="1">
      <c r="A137" s="52" t="s">
        <v>313</v>
      </c>
      <c r="B137" s="34">
        <v>332</v>
      </c>
      <c r="C137" s="34">
        <v>293</v>
      </c>
      <c r="D137" s="34">
        <f t="shared" si="30"/>
        <v>625</v>
      </c>
      <c r="E137" s="27"/>
      <c r="F137" s="52" t="s">
        <v>313</v>
      </c>
      <c r="G137" s="34">
        <v>7402</v>
      </c>
      <c r="H137" s="34">
        <v>5176</v>
      </c>
      <c r="I137" s="34">
        <f t="shared" si="31"/>
        <v>12578</v>
      </c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12.75" customHeight="1">
      <c r="A138" s="52" t="s">
        <v>314</v>
      </c>
      <c r="B138" s="34">
        <v>4527</v>
      </c>
      <c r="C138" s="34">
        <v>2018</v>
      </c>
      <c r="D138" s="34">
        <f t="shared" si="30"/>
        <v>6545</v>
      </c>
      <c r="E138" s="27"/>
      <c r="F138" s="52" t="s">
        <v>314</v>
      </c>
      <c r="G138" s="34">
        <v>100179</v>
      </c>
      <c r="H138" s="34">
        <v>35138</v>
      </c>
      <c r="I138" s="34">
        <f t="shared" si="31"/>
        <v>135317</v>
      </c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12.75" customHeight="1">
      <c r="A139" s="52" t="s">
        <v>315</v>
      </c>
      <c r="B139" s="34">
        <v>71870</v>
      </c>
      <c r="C139" s="34">
        <v>10070</v>
      </c>
      <c r="D139" s="34">
        <f t="shared" si="30"/>
        <v>81940</v>
      </c>
      <c r="E139" s="27"/>
      <c r="F139" s="52" t="s">
        <v>315</v>
      </c>
      <c r="G139" s="34">
        <v>1602160</v>
      </c>
      <c r="H139" s="34">
        <v>186283</v>
      </c>
      <c r="I139" s="34">
        <f t="shared" si="31"/>
        <v>1788443</v>
      </c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12.75" customHeight="1">
      <c r="A140" s="52" t="s">
        <v>316</v>
      </c>
      <c r="B140" s="34">
        <v>8389</v>
      </c>
      <c r="C140" s="34">
        <v>3215</v>
      </c>
      <c r="D140" s="34">
        <f t="shared" si="30"/>
        <v>11604</v>
      </c>
      <c r="E140" s="27"/>
      <c r="F140" s="52" t="s">
        <v>316</v>
      </c>
      <c r="G140" s="34">
        <v>185644</v>
      </c>
      <c r="H140" s="34">
        <v>60980</v>
      </c>
      <c r="I140" s="34">
        <f t="shared" si="31"/>
        <v>246624</v>
      </c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12.75" customHeight="1">
      <c r="A141" s="52" t="s">
        <v>317</v>
      </c>
      <c r="B141" s="34">
        <v>167379</v>
      </c>
      <c r="C141" s="34">
        <v>70670</v>
      </c>
      <c r="D141" s="34">
        <f t="shared" si="30"/>
        <v>238049</v>
      </c>
      <c r="E141" s="27"/>
      <c r="F141" s="52" t="s">
        <v>317</v>
      </c>
      <c r="G141" s="34">
        <v>3757980</v>
      </c>
      <c r="H141" s="34">
        <v>1248750</v>
      </c>
      <c r="I141" s="34">
        <f t="shared" si="31"/>
        <v>5006730</v>
      </c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12.75" customHeight="1">
      <c r="A142" s="52" t="s">
        <v>257</v>
      </c>
      <c r="B142" s="34">
        <v>11678</v>
      </c>
      <c r="C142" s="34">
        <v>4995</v>
      </c>
      <c r="D142" s="34">
        <f t="shared" si="30"/>
        <v>16673</v>
      </c>
      <c r="E142" s="27"/>
      <c r="F142" s="52" t="s">
        <v>257</v>
      </c>
      <c r="G142" s="34">
        <v>266167</v>
      </c>
      <c r="H142" s="34">
        <v>88786</v>
      </c>
      <c r="I142" s="34">
        <f t="shared" si="31"/>
        <v>354953</v>
      </c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12.75" customHeight="1">
      <c r="A143" s="42" t="s">
        <v>258</v>
      </c>
      <c r="B143" s="43">
        <f t="shared" ref="B143:D143" si="32">SUM(B134:B142)</f>
        <v>287929</v>
      </c>
      <c r="C143" s="43">
        <f t="shared" si="32"/>
        <v>96300</v>
      </c>
      <c r="D143" s="43">
        <f t="shared" si="32"/>
        <v>384229</v>
      </c>
      <c r="E143" s="27"/>
      <c r="F143" s="42" t="s">
        <v>258</v>
      </c>
      <c r="G143" s="43">
        <f t="shared" ref="G143:I143" si="33">SUM(G134:G142)</f>
        <v>6438510</v>
      </c>
      <c r="H143" s="43">
        <f t="shared" si="33"/>
        <v>1716601</v>
      </c>
      <c r="I143" s="43">
        <f t="shared" si="33"/>
        <v>8155111</v>
      </c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12.75" customHeight="1">
      <c r="A144" s="28" t="s">
        <v>411</v>
      </c>
      <c r="B144" s="27"/>
      <c r="C144" s="27"/>
      <c r="D144" s="27"/>
      <c r="E144" s="27"/>
      <c r="F144" s="28" t="s">
        <v>412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12.75" customHeight="1">
      <c r="A145" s="28"/>
      <c r="B145" s="27"/>
      <c r="C145" s="27"/>
      <c r="D145" s="27"/>
      <c r="E145" s="27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12.75" customHeight="1">
      <c r="A146" s="28"/>
      <c r="B146" s="27"/>
      <c r="C146" s="27"/>
      <c r="D146" s="27"/>
      <c r="E146" s="27"/>
      <c r="F146" s="27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12.75" customHeight="1">
      <c r="A147" s="29" t="s">
        <v>510</v>
      </c>
      <c r="B147" s="27"/>
      <c r="C147" s="27"/>
      <c r="D147" s="27"/>
      <c r="E147" s="27"/>
      <c r="F147" s="29" t="s">
        <v>511</v>
      </c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12.75" customHeight="1">
      <c r="A148" s="29" t="s">
        <v>512</v>
      </c>
      <c r="B148" s="27"/>
      <c r="C148" s="27"/>
      <c r="D148" s="27"/>
      <c r="E148" s="27"/>
      <c r="F148" s="29" t="s">
        <v>513</v>
      </c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12.75" customHeight="1">
      <c r="A149" s="53" t="s">
        <v>309</v>
      </c>
      <c r="B149" s="54" t="s">
        <v>248</v>
      </c>
      <c r="C149" s="30" t="s">
        <v>514</v>
      </c>
      <c r="D149" s="54" t="s">
        <v>250</v>
      </c>
      <c r="E149" s="27"/>
      <c r="F149" s="53" t="s">
        <v>309</v>
      </c>
      <c r="G149" s="54" t="s">
        <v>248</v>
      </c>
      <c r="H149" s="30" t="s">
        <v>515</v>
      </c>
      <c r="I149" s="54" t="s">
        <v>250</v>
      </c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12.75" customHeight="1">
      <c r="A150" s="52" t="s">
        <v>310</v>
      </c>
      <c r="B150" s="32">
        <v>7049</v>
      </c>
      <c r="C150" s="32">
        <v>1584</v>
      </c>
      <c r="D150" s="32">
        <f t="shared" ref="D150:D158" si="34">SUM(B150:C150)</f>
        <v>8633</v>
      </c>
      <c r="E150" s="27"/>
      <c r="F150" s="52" t="s">
        <v>310</v>
      </c>
      <c r="G150" s="32">
        <v>165900</v>
      </c>
      <c r="H150" s="32">
        <v>27353</v>
      </c>
      <c r="I150" s="32">
        <f t="shared" ref="I150:I158" si="35">SUM(G150:H150)</f>
        <v>193253</v>
      </c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12.75" customHeight="1">
      <c r="A151" s="52" t="s">
        <v>311</v>
      </c>
      <c r="B151" s="34">
        <v>1230</v>
      </c>
      <c r="C151" s="34">
        <v>4074</v>
      </c>
      <c r="D151" s="34">
        <f t="shared" si="34"/>
        <v>5304</v>
      </c>
      <c r="E151" s="27"/>
      <c r="F151" s="52" t="s">
        <v>311</v>
      </c>
      <c r="G151" s="34">
        <v>25943</v>
      </c>
      <c r="H151" s="34">
        <v>74824</v>
      </c>
      <c r="I151" s="34">
        <f t="shared" si="35"/>
        <v>100767</v>
      </c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12.75" customHeight="1">
      <c r="A152" s="52" t="s">
        <v>312</v>
      </c>
      <c r="B152" s="34">
        <v>19044</v>
      </c>
      <c r="C152" s="34">
        <v>8612</v>
      </c>
      <c r="D152" s="34">
        <f t="shared" si="34"/>
        <v>27656</v>
      </c>
      <c r="E152" s="27"/>
      <c r="F152" s="52" t="s">
        <v>312</v>
      </c>
      <c r="G152" s="34">
        <v>427811</v>
      </c>
      <c r="H152" s="34">
        <v>152260</v>
      </c>
      <c r="I152" s="34">
        <f t="shared" si="35"/>
        <v>580071</v>
      </c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12.75" customHeight="1">
      <c r="A153" s="52" t="s">
        <v>313</v>
      </c>
      <c r="B153" s="34">
        <v>598</v>
      </c>
      <c r="C153" s="34">
        <v>655</v>
      </c>
      <c r="D153" s="34">
        <f t="shared" si="34"/>
        <v>1253</v>
      </c>
      <c r="E153" s="27"/>
      <c r="F153" s="52" t="s">
        <v>313</v>
      </c>
      <c r="G153" s="34">
        <v>13487</v>
      </c>
      <c r="H153" s="34">
        <v>11526</v>
      </c>
      <c r="I153" s="34">
        <f t="shared" si="35"/>
        <v>25013</v>
      </c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12.75" customHeight="1">
      <c r="A154" s="52" t="s">
        <v>314</v>
      </c>
      <c r="B154" s="34">
        <v>20790</v>
      </c>
      <c r="C154" s="34">
        <v>8951</v>
      </c>
      <c r="D154" s="34">
        <f t="shared" si="34"/>
        <v>29741</v>
      </c>
      <c r="E154" s="27"/>
      <c r="F154" s="52" t="s">
        <v>314</v>
      </c>
      <c r="G154" s="34">
        <v>461422</v>
      </c>
      <c r="H154" s="34">
        <v>143989</v>
      </c>
      <c r="I154" s="34">
        <f t="shared" si="35"/>
        <v>605411</v>
      </c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12.75" customHeight="1">
      <c r="A155" s="52" t="s">
        <v>315</v>
      </c>
      <c r="B155" s="34">
        <v>23530</v>
      </c>
      <c r="C155" s="34">
        <v>11798</v>
      </c>
      <c r="D155" s="34">
        <f t="shared" si="34"/>
        <v>35328</v>
      </c>
      <c r="E155" s="27"/>
      <c r="F155" s="52" t="s">
        <v>315</v>
      </c>
      <c r="G155" s="34">
        <v>522572</v>
      </c>
      <c r="H155" s="34">
        <v>199459</v>
      </c>
      <c r="I155" s="34">
        <f t="shared" si="35"/>
        <v>722031</v>
      </c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12.75" customHeight="1">
      <c r="A156" s="52" t="s">
        <v>316</v>
      </c>
      <c r="B156" s="34">
        <v>22315</v>
      </c>
      <c r="C156" s="34">
        <v>10301</v>
      </c>
      <c r="D156" s="34">
        <f t="shared" si="34"/>
        <v>32616</v>
      </c>
      <c r="E156" s="27"/>
      <c r="F156" s="52" t="s">
        <v>316</v>
      </c>
      <c r="G156" s="34">
        <v>523073</v>
      </c>
      <c r="H156" s="34">
        <v>187833</v>
      </c>
      <c r="I156" s="34">
        <f t="shared" si="35"/>
        <v>710906</v>
      </c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12.75" customHeight="1">
      <c r="A157" s="52" t="s">
        <v>317</v>
      </c>
      <c r="B157" s="34">
        <v>49390</v>
      </c>
      <c r="C157" s="34">
        <v>35464</v>
      </c>
      <c r="D157" s="34">
        <f t="shared" si="34"/>
        <v>84854</v>
      </c>
      <c r="E157" s="27"/>
      <c r="F157" s="52" t="s">
        <v>317</v>
      </c>
      <c r="G157" s="34">
        <v>1142289</v>
      </c>
      <c r="H157" s="34">
        <v>570932</v>
      </c>
      <c r="I157" s="34">
        <f t="shared" si="35"/>
        <v>1713221</v>
      </c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12.75" customHeight="1">
      <c r="A158" s="52" t="s">
        <v>257</v>
      </c>
      <c r="B158" s="34">
        <v>5619</v>
      </c>
      <c r="C158" s="34">
        <v>3020</v>
      </c>
      <c r="D158" s="34">
        <f t="shared" si="34"/>
        <v>8639</v>
      </c>
      <c r="E158" s="27"/>
      <c r="F158" s="52" t="s">
        <v>257</v>
      </c>
      <c r="G158" s="34">
        <v>136854</v>
      </c>
      <c r="H158" s="34">
        <v>53750</v>
      </c>
      <c r="I158" s="34">
        <f t="shared" si="35"/>
        <v>190604</v>
      </c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12.75" customHeight="1">
      <c r="A159" s="42" t="s">
        <v>258</v>
      </c>
      <c r="B159" s="43">
        <f t="shared" ref="B159:D159" si="36">SUM(B150:B158)</f>
        <v>149565</v>
      </c>
      <c r="C159" s="43">
        <f t="shared" si="36"/>
        <v>84459</v>
      </c>
      <c r="D159" s="43">
        <f t="shared" si="36"/>
        <v>234024</v>
      </c>
      <c r="E159" s="27"/>
      <c r="F159" s="42" t="s">
        <v>258</v>
      </c>
      <c r="G159" s="43">
        <f t="shared" ref="G159:I159" si="37">SUM(G150:G158)</f>
        <v>3419351</v>
      </c>
      <c r="H159" s="43">
        <f t="shared" si="37"/>
        <v>1421926</v>
      </c>
      <c r="I159" s="43">
        <f t="shared" si="37"/>
        <v>4841277</v>
      </c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12.75" customHeight="1">
      <c r="A160" s="28" t="s">
        <v>411</v>
      </c>
      <c r="B160" s="27"/>
      <c r="C160" s="27"/>
      <c r="D160" s="27"/>
      <c r="E160" s="27"/>
      <c r="F160" s="28" t="s">
        <v>412</v>
      </c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12.75" customHeight="1">
      <c r="A161" s="28"/>
      <c r="B161" s="27"/>
      <c r="C161" s="27"/>
      <c r="D161" s="27"/>
      <c r="E161" s="27"/>
      <c r="F161" s="27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12.75" customHeight="1">
      <c r="A162" s="28"/>
      <c r="B162" s="55"/>
      <c r="C162" s="55"/>
      <c r="D162" s="55"/>
      <c r="E162" s="27"/>
      <c r="F162" s="27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12.75" customHeight="1">
      <c r="A163" s="28"/>
      <c r="B163" s="27"/>
      <c r="C163" s="27"/>
      <c r="D163" s="27"/>
      <c r="E163" s="27"/>
      <c r="F163" s="27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12.75" customHeight="1">
      <c r="A164" s="28"/>
      <c r="B164" s="27"/>
      <c r="C164" s="27"/>
      <c r="D164" s="27"/>
      <c r="E164" s="27"/>
      <c r="F164" s="27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12.75" customHeight="1">
      <c r="A165" s="28"/>
      <c r="B165" s="27"/>
      <c r="C165" s="27"/>
      <c r="D165" s="27"/>
      <c r="E165" s="27"/>
      <c r="F165" s="27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12.75" customHeight="1">
      <c r="A166" s="28"/>
      <c r="B166" s="27"/>
      <c r="C166" s="27"/>
      <c r="D166" s="27"/>
      <c r="E166" s="27"/>
      <c r="F166" s="27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12.75" customHeight="1">
      <c r="A167" s="28"/>
      <c r="B167" s="27"/>
      <c r="C167" s="27"/>
      <c r="D167" s="27"/>
      <c r="E167" s="27"/>
      <c r="F167" s="27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12.75" customHeight="1">
      <c r="A168" s="28"/>
      <c r="B168" s="27"/>
      <c r="C168" s="27"/>
      <c r="D168" s="27"/>
      <c r="E168" s="27"/>
      <c r="F168" s="27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12.75" customHeight="1">
      <c r="A169" s="28"/>
      <c r="B169" s="27"/>
      <c r="C169" s="27"/>
      <c r="D169" s="27"/>
      <c r="E169" s="27"/>
      <c r="F169" s="27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12.75" customHeight="1">
      <c r="A170" s="28"/>
      <c r="B170" s="27"/>
      <c r="C170" s="27"/>
      <c r="D170" s="27"/>
      <c r="E170" s="27"/>
      <c r="F170" s="27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12.75" customHeight="1">
      <c r="A171" s="28"/>
      <c r="B171" s="27"/>
      <c r="C171" s="27"/>
      <c r="D171" s="27"/>
      <c r="E171" s="27"/>
      <c r="F171" s="27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12.75" customHeight="1">
      <c r="A172" s="28"/>
      <c r="B172" s="27"/>
      <c r="C172" s="27"/>
      <c r="D172" s="27"/>
      <c r="E172" s="27"/>
      <c r="F172" s="27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12.75" customHeight="1">
      <c r="A173" s="28"/>
      <c r="B173" s="27"/>
      <c r="C173" s="27"/>
      <c r="D173" s="27"/>
      <c r="E173" s="27"/>
      <c r="F173" s="27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12.75" customHeight="1">
      <c r="A174" s="28"/>
      <c r="B174" s="27"/>
      <c r="C174" s="27"/>
      <c r="D174" s="27"/>
      <c r="E174" s="27"/>
      <c r="F174" s="27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12.75" customHeight="1">
      <c r="A175" s="28"/>
      <c r="B175" s="27"/>
      <c r="C175" s="27"/>
      <c r="D175" s="27"/>
      <c r="E175" s="27"/>
      <c r="F175" s="27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12.75" customHeight="1">
      <c r="A176" s="28"/>
      <c r="B176" s="27"/>
      <c r="C176" s="27"/>
      <c r="D176" s="27"/>
      <c r="E176" s="27"/>
      <c r="F176" s="27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12.75" customHeight="1">
      <c r="A177" s="28"/>
      <c r="B177" s="27"/>
      <c r="C177" s="27"/>
      <c r="D177" s="27"/>
      <c r="E177" s="27"/>
      <c r="F177" s="27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12.75" customHeight="1">
      <c r="A178" s="28"/>
      <c r="B178" s="27"/>
      <c r="C178" s="27"/>
      <c r="D178" s="27"/>
      <c r="E178" s="27"/>
      <c r="F178" s="27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12.75" customHeight="1">
      <c r="A179" s="28"/>
      <c r="B179" s="27"/>
      <c r="C179" s="27"/>
      <c r="D179" s="27"/>
      <c r="E179" s="27"/>
      <c r="F179" s="27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12.75" customHeight="1">
      <c r="A180" s="28"/>
      <c r="B180" s="27"/>
      <c r="C180" s="27"/>
      <c r="D180" s="27"/>
      <c r="E180" s="27"/>
      <c r="F180" s="27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12.75" customHeight="1">
      <c r="A181" s="28"/>
      <c r="B181" s="27"/>
      <c r="C181" s="27"/>
      <c r="D181" s="27"/>
      <c r="E181" s="27"/>
      <c r="F181" s="27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12.75" customHeight="1">
      <c r="A182" s="28"/>
      <c r="B182" s="27"/>
      <c r="C182" s="27"/>
      <c r="D182" s="27"/>
      <c r="E182" s="27"/>
      <c r="F182" s="27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12.75" customHeight="1">
      <c r="A183" s="28"/>
      <c r="B183" s="27"/>
      <c r="C183" s="27"/>
      <c r="D183" s="27"/>
      <c r="E183" s="27"/>
      <c r="F183" s="27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12.75" customHeight="1">
      <c r="A184" s="28"/>
      <c r="B184" s="27"/>
      <c r="C184" s="27"/>
      <c r="D184" s="27"/>
      <c r="E184" s="27"/>
      <c r="F184" s="27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12.75" customHeight="1">
      <c r="A185" s="28"/>
      <c r="B185" s="27"/>
      <c r="C185" s="27"/>
      <c r="D185" s="27"/>
      <c r="E185" s="27"/>
      <c r="F185" s="27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12.75" customHeight="1">
      <c r="A186" s="28"/>
      <c r="B186" s="27"/>
      <c r="C186" s="27"/>
      <c r="D186" s="27"/>
      <c r="E186" s="27"/>
      <c r="F186" s="27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12.75" customHeight="1">
      <c r="A187" s="28"/>
      <c r="B187" s="27"/>
      <c r="C187" s="27"/>
      <c r="D187" s="27"/>
      <c r="E187" s="27"/>
      <c r="F187" s="27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12.75" customHeight="1">
      <c r="A188" s="28"/>
      <c r="B188" s="27"/>
      <c r="C188" s="27"/>
      <c r="D188" s="27"/>
      <c r="E188" s="27"/>
      <c r="F188" s="27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12.75" customHeight="1">
      <c r="A189" s="28"/>
      <c r="B189" s="27"/>
      <c r="C189" s="27"/>
      <c r="D189" s="27"/>
      <c r="E189" s="27"/>
      <c r="F189" s="27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12.75" customHeight="1">
      <c r="A190" s="28"/>
      <c r="B190" s="27"/>
      <c r="C190" s="27"/>
      <c r="D190" s="27"/>
      <c r="E190" s="27"/>
      <c r="F190" s="27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12.75" customHeight="1">
      <c r="A191" s="28"/>
      <c r="B191" s="27"/>
      <c r="C191" s="27"/>
      <c r="D191" s="27"/>
      <c r="E191" s="27"/>
      <c r="F191" s="27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12.75" customHeight="1">
      <c r="A192" s="28"/>
      <c r="B192" s="27"/>
      <c r="C192" s="27"/>
      <c r="D192" s="27"/>
      <c r="E192" s="27"/>
      <c r="F192" s="27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12.75" customHeight="1">
      <c r="A193" s="28"/>
      <c r="B193" s="27"/>
      <c r="C193" s="27"/>
      <c r="D193" s="27"/>
      <c r="E193" s="27"/>
      <c r="F193" s="27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12.75" customHeight="1">
      <c r="A194" s="28"/>
      <c r="B194" s="27"/>
      <c r="C194" s="27"/>
      <c r="D194" s="27"/>
      <c r="E194" s="27"/>
      <c r="F194" s="27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12.75" customHeight="1">
      <c r="A195" s="28"/>
      <c r="B195" s="27"/>
      <c r="C195" s="27"/>
      <c r="D195" s="27"/>
      <c r="E195" s="27"/>
      <c r="F195" s="27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12.75" customHeight="1">
      <c r="A196" s="28"/>
      <c r="B196" s="27"/>
      <c r="C196" s="27"/>
      <c r="D196" s="27"/>
      <c r="E196" s="27"/>
      <c r="F196" s="27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12.75" customHeight="1">
      <c r="A197" s="28"/>
      <c r="B197" s="27"/>
      <c r="C197" s="27"/>
      <c r="D197" s="27"/>
      <c r="E197" s="27"/>
      <c r="F197" s="27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12.75" customHeight="1">
      <c r="A198" s="28"/>
      <c r="B198" s="27"/>
      <c r="C198" s="27"/>
      <c r="D198" s="27"/>
      <c r="E198" s="27"/>
      <c r="F198" s="27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12.75" customHeight="1">
      <c r="A199" s="28"/>
      <c r="B199" s="27"/>
      <c r="C199" s="27"/>
      <c r="D199" s="27"/>
      <c r="E199" s="27"/>
      <c r="F199" s="27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12.75" customHeight="1">
      <c r="A200" s="28"/>
      <c r="B200" s="27"/>
      <c r="C200" s="27"/>
      <c r="D200" s="27"/>
      <c r="E200" s="27"/>
      <c r="F200" s="27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12.75" customHeight="1">
      <c r="A201" s="28"/>
      <c r="B201" s="27"/>
      <c r="C201" s="27"/>
      <c r="D201" s="27"/>
      <c r="E201" s="27"/>
      <c r="F201" s="27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12.75" customHeight="1">
      <c r="A202" s="28"/>
      <c r="B202" s="27"/>
      <c r="C202" s="27"/>
      <c r="D202" s="27"/>
      <c r="E202" s="27"/>
      <c r="F202" s="27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12.75" customHeight="1">
      <c r="A203" s="28"/>
      <c r="B203" s="27"/>
      <c r="C203" s="27"/>
      <c r="D203" s="27"/>
      <c r="E203" s="27"/>
      <c r="F203" s="27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12.75" customHeight="1">
      <c r="A204" s="28"/>
      <c r="B204" s="27"/>
      <c r="C204" s="27"/>
      <c r="D204" s="27"/>
      <c r="E204" s="27"/>
      <c r="F204" s="27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12.75" customHeight="1">
      <c r="A205" s="28"/>
      <c r="B205" s="27"/>
      <c r="C205" s="27"/>
      <c r="D205" s="27"/>
      <c r="E205" s="27"/>
      <c r="F205" s="27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12.75" customHeight="1">
      <c r="A206" s="28"/>
      <c r="B206" s="27"/>
      <c r="C206" s="27"/>
      <c r="D206" s="27"/>
      <c r="E206" s="27"/>
      <c r="F206" s="27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12.75" customHeight="1">
      <c r="A207" s="28"/>
      <c r="B207" s="27"/>
      <c r="C207" s="27"/>
      <c r="D207" s="27"/>
      <c r="E207" s="27"/>
      <c r="F207" s="27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12.75" customHeight="1">
      <c r="A208" s="28"/>
      <c r="B208" s="27"/>
      <c r="C208" s="27"/>
      <c r="D208" s="27"/>
      <c r="E208" s="27"/>
      <c r="F208" s="27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12.75" customHeight="1">
      <c r="A209" s="28"/>
      <c r="B209" s="27"/>
      <c r="C209" s="27"/>
      <c r="D209" s="27"/>
      <c r="E209" s="27"/>
      <c r="F209" s="27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12.75" customHeight="1">
      <c r="A210" s="28"/>
      <c r="B210" s="27"/>
      <c r="C210" s="27"/>
      <c r="D210" s="27"/>
      <c r="E210" s="27"/>
      <c r="F210" s="27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12.75" customHeight="1">
      <c r="A211" s="28"/>
      <c r="B211" s="27"/>
      <c r="C211" s="27"/>
      <c r="D211" s="27"/>
      <c r="E211" s="27"/>
      <c r="F211" s="27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12.75" customHeight="1">
      <c r="A212" s="28"/>
      <c r="B212" s="27"/>
      <c r="C212" s="27"/>
      <c r="D212" s="27"/>
      <c r="E212" s="27"/>
      <c r="F212" s="27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12.75" customHeight="1">
      <c r="A213" s="28"/>
      <c r="B213" s="27"/>
      <c r="C213" s="27"/>
      <c r="D213" s="27"/>
      <c r="E213" s="27"/>
      <c r="F213" s="27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12.75" customHeight="1">
      <c r="A214" s="28"/>
      <c r="B214" s="27"/>
      <c r="C214" s="27"/>
      <c r="D214" s="27"/>
      <c r="E214" s="27"/>
      <c r="F214" s="27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12.75" customHeight="1">
      <c r="A215" s="28"/>
      <c r="B215" s="27"/>
      <c r="C215" s="27"/>
      <c r="D215" s="27"/>
      <c r="E215" s="27"/>
      <c r="F215" s="27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12.75" customHeight="1">
      <c r="A216" s="28"/>
      <c r="B216" s="27"/>
      <c r="C216" s="27"/>
      <c r="D216" s="27"/>
      <c r="E216" s="27"/>
      <c r="F216" s="27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12.75" customHeight="1">
      <c r="A217" s="28"/>
      <c r="B217" s="27"/>
      <c r="C217" s="27"/>
      <c r="D217" s="27"/>
      <c r="E217" s="27"/>
      <c r="F217" s="27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12.75" customHeight="1">
      <c r="A218" s="28"/>
      <c r="B218" s="27"/>
      <c r="C218" s="27"/>
      <c r="D218" s="27"/>
      <c r="E218" s="27"/>
      <c r="F218" s="27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12.75" customHeight="1">
      <c r="A219" s="28"/>
      <c r="B219" s="27"/>
      <c r="C219" s="27"/>
      <c r="D219" s="27"/>
      <c r="E219" s="27"/>
      <c r="F219" s="27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12.75" customHeight="1">
      <c r="A220" s="28"/>
      <c r="B220" s="27"/>
      <c r="C220" s="27"/>
      <c r="D220" s="27"/>
      <c r="E220" s="27"/>
      <c r="F220" s="27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12.75" customHeight="1">
      <c r="A221" s="28"/>
      <c r="B221" s="27"/>
      <c r="C221" s="27"/>
      <c r="D221" s="27"/>
      <c r="E221" s="27"/>
      <c r="F221" s="27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12.75" customHeight="1">
      <c r="A222" s="28"/>
      <c r="B222" s="27"/>
      <c r="C222" s="27"/>
      <c r="D222" s="27"/>
      <c r="E222" s="27"/>
      <c r="F222" s="27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12.75" customHeight="1">
      <c r="A223" s="28"/>
      <c r="B223" s="27"/>
      <c r="C223" s="27"/>
      <c r="D223" s="27"/>
      <c r="E223" s="27"/>
      <c r="F223" s="27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12.75" customHeight="1">
      <c r="A224" s="28"/>
      <c r="B224" s="27"/>
      <c r="C224" s="27"/>
      <c r="D224" s="27"/>
      <c r="E224" s="27"/>
      <c r="F224" s="27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12.75" customHeight="1">
      <c r="A225" s="28"/>
      <c r="B225" s="27"/>
      <c r="C225" s="27"/>
      <c r="D225" s="27"/>
      <c r="E225" s="27"/>
      <c r="F225" s="27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12.75" customHeight="1">
      <c r="A226" s="28"/>
      <c r="B226" s="27"/>
      <c r="C226" s="27"/>
      <c r="D226" s="27"/>
      <c r="E226" s="27"/>
      <c r="F226" s="27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12.75" customHeight="1">
      <c r="A227" s="28"/>
      <c r="B227" s="27"/>
      <c r="C227" s="27"/>
      <c r="D227" s="27"/>
      <c r="E227" s="27"/>
      <c r="F227" s="27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12.75" customHeight="1">
      <c r="A228" s="28"/>
      <c r="B228" s="27"/>
      <c r="C228" s="27"/>
      <c r="D228" s="27"/>
      <c r="E228" s="27"/>
      <c r="F228" s="27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12.75" customHeight="1">
      <c r="A229" s="28"/>
      <c r="B229" s="27"/>
      <c r="C229" s="27"/>
      <c r="D229" s="27"/>
      <c r="E229" s="27"/>
      <c r="F229" s="27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12.75" customHeight="1">
      <c r="A230" s="28"/>
      <c r="B230" s="27"/>
      <c r="C230" s="27"/>
      <c r="D230" s="27"/>
      <c r="E230" s="27"/>
      <c r="F230" s="27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12.75" customHeight="1">
      <c r="A231" s="28"/>
      <c r="B231" s="27"/>
      <c r="C231" s="27"/>
      <c r="D231" s="27"/>
      <c r="E231" s="27"/>
      <c r="F231" s="27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12.75" customHeight="1">
      <c r="A232" s="28"/>
      <c r="B232" s="27"/>
      <c r="C232" s="27"/>
      <c r="D232" s="27"/>
      <c r="E232" s="27"/>
      <c r="F232" s="27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12.75" customHeight="1">
      <c r="A233" s="28"/>
      <c r="B233" s="27"/>
      <c r="C233" s="27"/>
      <c r="D233" s="27"/>
      <c r="E233" s="27"/>
      <c r="F233" s="27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12.75" customHeight="1">
      <c r="A234" s="28"/>
      <c r="B234" s="27"/>
      <c r="C234" s="27"/>
      <c r="D234" s="27"/>
      <c r="E234" s="27"/>
      <c r="F234" s="27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12.75" customHeight="1">
      <c r="A235" s="28"/>
      <c r="B235" s="27"/>
      <c r="C235" s="27"/>
      <c r="D235" s="27"/>
      <c r="E235" s="27"/>
      <c r="F235" s="27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12.75" customHeight="1">
      <c r="A236" s="28"/>
      <c r="B236" s="27"/>
      <c r="C236" s="27"/>
      <c r="D236" s="27"/>
      <c r="E236" s="27"/>
      <c r="F236" s="27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12.75" customHeight="1">
      <c r="A237" s="28"/>
      <c r="B237" s="27"/>
      <c r="C237" s="27"/>
      <c r="D237" s="27"/>
      <c r="E237" s="27"/>
      <c r="F237" s="27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12.75" customHeight="1">
      <c r="A238" s="28"/>
      <c r="B238" s="27"/>
      <c r="C238" s="27"/>
      <c r="D238" s="27"/>
      <c r="E238" s="27"/>
      <c r="F238" s="27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12.75" customHeight="1">
      <c r="A239" s="28"/>
      <c r="B239" s="27"/>
      <c r="C239" s="27"/>
      <c r="D239" s="27"/>
      <c r="E239" s="27"/>
      <c r="F239" s="27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12.75" customHeight="1">
      <c r="A240" s="28"/>
      <c r="B240" s="27"/>
      <c r="C240" s="27"/>
      <c r="D240" s="27"/>
      <c r="E240" s="27"/>
      <c r="F240" s="27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12.75" customHeight="1">
      <c r="A241" s="28"/>
      <c r="B241" s="27"/>
      <c r="C241" s="27"/>
      <c r="D241" s="27"/>
      <c r="E241" s="27"/>
      <c r="F241" s="27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12.75" customHeight="1">
      <c r="A242" s="28"/>
      <c r="B242" s="27"/>
      <c r="C242" s="27"/>
      <c r="D242" s="27"/>
      <c r="E242" s="27"/>
      <c r="F242" s="27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12.75" customHeight="1">
      <c r="A243" s="28"/>
      <c r="B243" s="27"/>
      <c r="C243" s="27"/>
      <c r="D243" s="27"/>
      <c r="E243" s="27"/>
      <c r="F243" s="27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12.75" customHeight="1">
      <c r="A244" s="28"/>
      <c r="B244" s="27"/>
      <c r="C244" s="27"/>
      <c r="D244" s="27"/>
      <c r="E244" s="27"/>
      <c r="F244" s="27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12.75" customHeight="1">
      <c r="A245" s="28"/>
      <c r="B245" s="27"/>
      <c r="C245" s="27"/>
      <c r="D245" s="27"/>
      <c r="E245" s="27"/>
      <c r="F245" s="27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12.75" customHeight="1">
      <c r="A246" s="28"/>
      <c r="B246" s="27"/>
      <c r="C246" s="27"/>
      <c r="D246" s="27"/>
      <c r="E246" s="27"/>
      <c r="F246" s="27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12.75" customHeight="1">
      <c r="A247" s="28"/>
      <c r="B247" s="27"/>
      <c r="C247" s="27"/>
      <c r="D247" s="27"/>
      <c r="E247" s="27"/>
      <c r="F247" s="27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12.75" customHeight="1">
      <c r="A248" s="28"/>
      <c r="B248" s="27"/>
      <c r="C248" s="27"/>
      <c r="D248" s="27"/>
      <c r="E248" s="27"/>
      <c r="F248" s="27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12.75" customHeight="1">
      <c r="A249" s="28"/>
      <c r="B249" s="27"/>
      <c r="C249" s="27"/>
      <c r="D249" s="27"/>
      <c r="E249" s="27"/>
      <c r="F249" s="27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12.75" customHeight="1">
      <c r="A250" s="28"/>
      <c r="B250" s="27"/>
      <c r="C250" s="27"/>
      <c r="D250" s="27"/>
      <c r="E250" s="27"/>
      <c r="F250" s="27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12.75" customHeight="1">
      <c r="A251" s="28"/>
      <c r="B251" s="27"/>
      <c r="C251" s="27"/>
      <c r="D251" s="27"/>
      <c r="E251" s="27"/>
      <c r="F251" s="27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12.75" customHeight="1">
      <c r="A252" s="28"/>
      <c r="B252" s="27"/>
      <c r="C252" s="27"/>
      <c r="D252" s="27"/>
      <c r="E252" s="27"/>
      <c r="F252" s="27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12.75" customHeight="1">
      <c r="A253" s="28"/>
      <c r="B253" s="27"/>
      <c r="C253" s="27"/>
      <c r="D253" s="27"/>
      <c r="E253" s="27"/>
      <c r="F253" s="27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12.75" customHeight="1">
      <c r="A254" s="28"/>
      <c r="B254" s="27"/>
      <c r="C254" s="27"/>
      <c r="D254" s="27"/>
      <c r="E254" s="27"/>
      <c r="F254" s="27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12.75" customHeight="1">
      <c r="A255" s="28"/>
      <c r="B255" s="27"/>
      <c r="C255" s="27"/>
      <c r="D255" s="27"/>
      <c r="E255" s="27"/>
      <c r="F255" s="27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12.75" customHeight="1">
      <c r="A256" s="28"/>
      <c r="B256" s="27"/>
      <c r="C256" s="27"/>
      <c r="D256" s="27"/>
      <c r="E256" s="27"/>
      <c r="F256" s="27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12.75" customHeight="1">
      <c r="A257" s="28"/>
      <c r="B257" s="27"/>
      <c r="C257" s="27"/>
      <c r="D257" s="27"/>
      <c r="E257" s="27"/>
      <c r="F257" s="27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12.75" customHeight="1">
      <c r="A258" s="28"/>
      <c r="B258" s="27"/>
      <c r="C258" s="27"/>
      <c r="D258" s="27"/>
      <c r="E258" s="27"/>
      <c r="F258" s="27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12.75" customHeight="1">
      <c r="A259" s="28"/>
      <c r="B259" s="27"/>
      <c r="C259" s="27"/>
      <c r="D259" s="27"/>
      <c r="E259" s="27"/>
      <c r="F259" s="27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12.75" customHeight="1">
      <c r="A260" s="28"/>
      <c r="B260" s="27"/>
      <c r="C260" s="27"/>
      <c r="D260" s="27"/>
      <c r="E260" s="27"/>
      <c r="F260" s="27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12.75" customHeight="1">
      <c r="A261" s="28"/>
      <c r="B261" s="27"/>
      <c r="C261" s="27"/>
      <c r="D261" s="27"/>
      <c r="E261" s="27"/>
      <c r="F261" s="27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12.75" customHeight="1">
      <c r="A262" s="28"/>
      <c r="B262" s="27"/>
      <c r="C262" s="27"/>
      <c r="D262" s="27"/>
      <c r="E262" s="27"/>
      <c r="F262" s="27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12.75" customHeight="1">
      <c r="A263" s="28"/>
      <c r="B263" s="27"/>
      <c r="C263" s="27"/>
      <c r="D263" s="27"/>
      <c r="E263" s="27"/>
      <c r="F263" s="27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12.75" customHeight="1">
      <c r="A264" s="28"/>
      <c r="B264" s="27"/>
      <c r="C264" s="27"/>
      <c r="D264" s="27"/>
      <c r="E264" s="27"/>
      <c r="F264" s="27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12.75" customHeight="1">
      <c r="A265" s="28"/>
      <c r="B265" s="27"/>
      <c r="C265" s="27"/>
      <c r="D265" s="27"/>
      <c r="E265" s="27"/>
      <c r="F265" s="27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12.75" customHeight="1">
      <c r="A266" s="28"/>
      <c r="B266" s="27"/>
      <c r="C266" s="27"/>
      <c r="D266" s="27"/>
      <c r="E266" s="27"/>
      <c r="F266" s="27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12.75" customHeight="1">
      <c r="A267" s="28"/>
      <c r="B267" s="27"/>
      <c r="C267" s="27"/>
      <c r="D267" s="27"/>
      <c r="E267" s="27"/>
      <c r="F267" s="27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12.75" customHeight="1">
      <c r="A268" s="28"/>
      <c r="B268" s="27"/>
      <c r="C268" s="27"/>
      <c r="D268" s="27"/>
      <c r="E268" s="27"/>
      <c r="F268" s="27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12.75" customHeight="1">
      <c r="A269" s="28"/>
      <c r="B269" s="27"/>
      <c r="C269" s="27"/>
      <c r="D269" s="27"/>
      <c r="E269" s="27"/>
      <c r="F269" s="27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12.75" customHeight="1">
      <c r="A270" s="28"/>
      <c r="B270" s="27"/>
      <c r="C270" s="27"/>
      <c r="D270" s="27"/>
      <c r="E270" s="27"/>
      <c r="F270" s="27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12.75" customHeight="1">
      <c r="A271" s="28"/>
      <c r="B271" s="27"/>
      <c r="C271" s="27"/>
      <c r="D271" s="27"/>
      <c r="E271" s="27"/>
      <c r="F271" s="27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12.75" customHeight="1">
      <c r="A272" s="28"/>
      <c r="B272" s="27"/>
      <c r="C272" s="27"/>
      <c r="D272" s="27"/>
      <c r="E272" s="27"/>
      <c r="F272" s="27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12.75" customHeight="1">
      <c r="A273" s="28"/>
      <c r="B273" s="27"/>
      <c r="C273" s="27"/>
      <c r="D273" s="27"/>
      <c r="E273" s="27"/>
      <c r="F273" s="27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12.75" customHeight="1">
      <c r="A274" s="28"/>
      <c r="B274" s="27"/>
      <c r="C274" s="27"/>
      <c r="D274" s="27"/>
      <c r="E274" s="27"/>
      <c r="F274" s="27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12.75" customHeight="1">
      <c r="A275" s="28"/>
      <c r="B275" s="27"/>
      <c r="C275" s="27"/>
      <c r="D275" s="27"/>
      <c r="E275" s="27"/>
      <c r="F275" s="27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12.75" customHeight="1">
      <c r="A276" s="28"/>
      <c r="B276" s="27"/>
      <c r="C276" s="27"/>
      <c r="D276" s="27"/>
      <c r="E276" s="27"/>
      <c r="F276" s="27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12.75" customHeight="1">
      <c r="A277" s="28"/>
      <c r="B277" s="27"/>
      <c r="C277" s="27"/>
      <c r="D277" s="27"/>
      <c r="E277" s="27"/>
      <c r="F277" s="27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12.75" customHeight="1">
      <c r="A278" s="28"/>
      <c r="B278" s="27"/>
      <c r="C278" s="27"/>
      <c r="D278" s="27"/>
      <c r="E278" s="27"/>
      <c r="F278" s="27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12.75" customHeight="1">
      <c r="A279" s="28"/>
      <c r="B279" s="27"/>
      <c r="C279" s="27"/>
      <c r="D279" s="27"/>
      <c r="E279" s="27"/>
      <c r="F279" s="27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12.75" customHeight="1">
      <c r="A280" s="28"/>
      <c r="B280" s="27"/>
      <c r="C280" s="27"/>
      <c r="D280" s="27"/>
      <c r="E280" s="27"/>
      <c r="F280" s="27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12.75" customHeight="1">
      <c r="A281" s="28"/>
      <c r="B281" s="27"/>
      <c r="C281" s="27"/>
      <c r="D281" s="27"/>
      <c r="E281" s="27"/>
      <c r="F281" s="27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12.75" customHeight="1">
      <c r="A282" s="28"/>
      <c r="B282" s="27"/>
      <c r="C282" s="27"/>
      <c r="D282" s="27"/>
      <c r="E282" s="27"/>
      <c r="F282" s="27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12.75" customHeight="1">
      <c r="A283" s="28"/>
      <c r="B283" s="27"/>
      <c r="C283" s="27"/>
      <c r="D283" s="27"/>
      <c r="E283" s="27"/>
      <c r="F283" s="27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12.75" customHeight="1">
      <c r="A284" s="28"/>
      <c r="B284" s="27"/>
      <c r="C284" s="27"/>
      <c r="D284" s="27"/>
      <c r="E284" s="27"/>
      <c r="F284" s="27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12.75" customHeight="1">
      <c r="A285" s="28"/>
      <c r="B285" s="27"/>
      <c r="C285" s="27"/>
      <c r="D285" s="27"/>
      <c r="E285" s="27"/>
      <c r="F285" s="27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12.75" customHeight="1">
      <c r="A286" s="28"/>
      <c r="B286" s="27"/>
      <c r="C286" s="27"/>
      <c r="D286" s="27"/>
      <c r="E286" s="27"/>
      <c r="F286" s="27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12.75" customHeight="1">
      <c r="A287" s="28"/>
      <c r="B287" s="27"/>
      <c r="C287" s="27"/>
      <c r="D287" s="27"/>
      <c r="E287" s="27"/>
      <c r="F287" s="27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12.75" customHeight="1">
      <c r="A288" s="28"/>
      <c r="B288" s="27"/>
      <c r="C288" s="27"/>
      <c r="D288" s="27"/>
      <c r="E288" s="27"/>
      <c r="F288" s="27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12.75" customHeight="1">
      <c r="A289" s="28"/>
      <c r="B289" s="27"/>
      <c r="C289" s="27"/>
      <c r="D289" s="27"/>
      <c r="E289" s="27"/>
      <c r="F289" s="27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12.75" customHeight="1">
      <c r="A290" s="28"/>
      <c r="B290" s="27"/>
      <c r="C290" s="27"/>
      <c r="D290" s="27"/>
      <c r="E290" s="27"/>
      <c r="F290" s="27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12.75" customHeight="1">
      <c r="A291" s="28"/>
      <c r="B291" s="27"/>
      <c r="C291" s="27"/>
      <c r="D291" s="27"/>
      <c r="E291" s="27"/>
      <c r="F291" s="27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12.75" customHeight="1">
      <c r="A292" s="28"/>
      <c r="B292" s="27"/>
      <c r="C292" s="27"/>
      <c r="D292" s="27"/>
      <c r="E292" s="27"/>
      <c r="F292" s="27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12.75" customHeight="1">
      <c r="A293" s="28"/>
      <c r="B293" s="27"/>
      <c r="C293" s="27"/>
      <c r="D293" s="27"/>
      <c r="E293" s="27"/>
      <c r="F293" s="27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12.75" customHeight="1">
      <c r="A294" s="28"/>
      <c r="B294" s="27"/>
      <c r="C294" s="27"/>
      <c r="D294" s="27"/>
      <c r="E294" s="27"/>
      <c r="F294" s="27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12.75" customHeight="1">
      <c r="A295" s="28"/>
      <c r="B295" s="27"/>
      <c r="C295" s="27"/>
      <c r="D295" s="27"/>
      <c r="E295" s="27"/>
      <c r="F295" s="27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12.75" customHeight="1">
      <c r="A296" s="28"/>
      <c r="B296" s="27"/>
      <c r="C296" s="27"/>
      <c r="D296" s="27"/>
      <c r="E296" s="27"/>
      <c r="F296" s="27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12.75" customHeight="1">
      <c r="A297" s="28"/>
      <c r="B297" s="27"/>
      <c r="C297" s="27"/>
      <c r="D297" s="27"/>
      <c r="E297" s="27"/>
      <c r="F297" s="27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12.75" customHeight="1">
      <c r="A298" s="28"/>
      <c r="B298" s="27"/>
      <c r="C298" s="27"/>
      <c r="D298" s="27"/>
      <c r="E298" s="27"/>
      <c r="F298" s="27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12.75" customHeight="1">
      <c r="A299" s="28"/>
      <c r="B299" s="27"/>
      <c r="C299" s="27"/>
      <c r="D299" s="27"/>
      <c r="E299" s="27"/>
      <c r="F299" s="27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12.75" customHeight="1">
      <c r="A300" s="28"/>
      <c r="B300" s="27"/>
      <c r="C300" s="27"/>
      <c r="D300" s="27"/>
      <c r="E300" s="27"/>
      <c r="F300" s="27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12.75" customHeight="1">
      <c r="A301" s="28"/>
      <c r="B301" s="27"/>
      <c r="C301" s="27"/>
      <c r="D301" s="27"/>
      <c r="E301" s="27"/>
      <c r="F301" s="27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12.75" customHeight="1">
      <c r="A302" s="28"/>
      <c r="B302" s="27"/>
      <c r="C302" s="27"/>
      <c r="D302" s="27"/>
      <c r="E302" s="27"/>
      <c r="F302" s="27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12.75" customHeight="1">
      <c r="A303" s="28"/>
      <c r="B303" s="27"/>
      <c r="C303" s="27"/>
      <c r="D303" s="27"/>
      <c r="E303" s="27"/>
      <c r="F303" s="27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12.75" customHeight="1">
      <c r="A304" s="28"/>
      <c r="B304" s="27"/>
      <c r="C304" s="27"/>
      <c r="D304" s="27"/>
      <c r="E304" s="27"/>
      <c r="F304" s="27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12.75" customHeight="1">
      <c r="A305" s="28"/>
      <c r="B305" s="27"/>
      <c r="C305" s="27"/>
      <c r="D305" s="27"/>
      <c r="E305" s="27"/>
      <c r="F305" s="27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12.75" customHeight="1">
      <c r="A306" s="28"/>
      <c r="B306" s="27"/>
      <c r="C306" s="27"/>
      <c r="D306" s="27"/>
      <c r="E306" s="27"/>
      <c r="F306" s="27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12.75" customHeight="1">
      <c r="A307" s="28"/>
      <c r="B307" s="27"/>
      <c r="C307" s="27"/>
      <c r="D307" s="27"/>
      <c r="E307" s="27"/>
      <c r="F307" s="27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12.75" customHeight="1">
      <c r="A308" s="28"/>
      <c r="B308" s="27"/>
      <c r="C308" s="27"/>
      <c r="D308" s="27"/>
      <c r="E308" s="27"/>
      <c r="F308" s="27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12.75" customHeight="1">
      <c r="A309" s="28"/>
      <c r="B309" s="27"/>
      <c r="C309" s="27"/>
      <c r="D309" s="27"/>
      <c r="E309" s="27"/>
      <c r="F309" s="27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12.75" customHeight="1">
      <c r="A310" s="28"/>
      <c r="B310" s="27"/>
      <c r="C310" s="27"/>
      <c r="D310" s="27"/>
      <c r="E310" s="27"/>
      <c r="F310" s="27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12.75" customHeight="1">
      <c r="A311" s="28"/>
      <c r="B311" s="27"/>
      <c r="C311" s="27"/>
      <c r="D311" s="27"/>
      <c r="E311" s="27"/>
      <c r="F311" s="27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12.75" customHeight="1">
      <c r="A312" s="28"/>
      <c r="B312" s="27"/>
      <c r="C312" s="27"/>
      <c r="D312" s="27"/>
      <c r="E312" s="27"/>
      <c r="F312" s="27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12.75" customHeight="1">
      <c r="A313" s="28"/>
      <c r="B313" s="27"/>
      <c r="C313" s="27"/>
      <c r="D313" s="27"/>
      <c r="E313" s="27"/>
      <c r="F313" s="27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12.75" customHeight="1">
      <c r="A314" s="28"/>
      <c r="B314" s="27"/>
      <c r="C314" s="27"/>
      <c r="D314" s="27"/>
      <c r="E314" s="27"/>
      <c r="F314" s="27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12.75" customHeight="1">
      <c r="A315" s="28"/>
      <c r="B315" s="27"/>
      <c r="C315" s="27"/>
      <c r="D315" s="27"/>
      <c r="E315" s="27"/>
      <c r="F315" s="27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12.75" customHeight="1">
      <c r="A316" s="28"/>
      <c r="B316" s="27"/>
      <c r="C316" s="27"/>
      <c r="D316" s="27"/>
      <c r="E316" s="27"/>
      <c r="F316" s="27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12.75" customHeight="1">
      <c r="A317" s="28"/>
      <c r="B317" s="27"/>
      <c r="C317" s="27"/>
      <c r="D317" s="27"/>
      <c r="E317" s="27"/>
      <c r="F317" s="27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12.75" customHeight="1">
      <c r="A318" s="28"/>
      <c r="B318" s="27"/>
      <c r="C318" s="27"/>
      <c r="D318" s="27"/>
      <c r="E318" s="27"/>
      <c r="F318" s="27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12.75" customHeight="1">
      <c r="A319" s="28"/>
      <c r="B319" s="27"/>
      <c r="C319" s="27"/>
      <c r="D319" s="27"/>
      <c r="E319" s="27"/>
      <c r="F319" s="27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12.75" customHeight="1">
      <c r="A320" s="28"/>
      <c r="B320" s="27"/>
      <c r="C320" s="27"/>
      <c r="D320" s="27"/>
      <c r="E320" s="27"/>
      <c r="F320" s="27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12.75" customHeight="1">
      <c r="A321" s="28"/>
      <c r="B321" s="27"/>
      <c r="C321" s="27"/>
      <c r="D321" s="27"/>
      <c r="E321" s="27"/>
      <c r="F321" s="27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12.75" customHeight="1">
      <c r="A322" s="28"/>
      <c r="B322" s="27"/>
      <c r="C322" s="27"/>
      <c r="D322" s="27"/>
      <c r="E322" s="27"/>
      <c r="F322" s="27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12.75" customHeight="1">
      <c r="A323" s="28"/>
      <c r="B323" s="27"/>
      <c r="C323" s="27"/>
      <c r="D323" s="27"/>
      <c r="E323" s="27"/>
      <c r="F323" s="27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12.75" customHeight="1">
      <c r="A324" s="28"/>
      <c r="B324" s="27"/>
      <c r="C324" s="27"/>
      <c r="D324" s="27"/>
      <c r="E324" s="27"/>
      <c r="F324" s="27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12.75" customHeight="1">
      <c r="A325" s="28"/>
      <c r="B325" s="27"/>
      <c r="C325" s="27"/>
      <c r="D325" s="27"/>
      <c r="E325" s="27"/>
      <c r="F325" s="27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12.75" customHeight="1">
      <c r="A326" s="28"/>
      <c r="B326" s="27"/>
      <c r="C326" s="27"/>
      <c r="D326" s="27"/>
      <c r="E326" s="27"/>
      <c r="F326" s="27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12.75" customHeight="1">
      <c r="A327" s="28"/>
      <c r="B327" s="27"/>
      <c r="C327" s="27"/>
      <c r="D327" s="27"/>
      <c r="E327" s="27"/>
      <c r="F327" s="27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12.75" customHeight="1">
      <c r="A328" s="28"/>
      <c r="B328" s="27"/>
      <c r="C328" s="27"/>
      <c r="D328" s="27"/>
      <c r="E328" s="27"/>
      <c r="F328" s="27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12.75" customHeight="1">
      <c r="A329" s="28"/>
      <c r="B329" s="27"/>
      <c r="C329" s="27"/>
      <c r="D329" s="27"/>
      <c r="E329" s="27"/>
      <c r="F329" s="27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12.75" customHeight="1">
      <c r="A330" s="28"/>
      <c r="B330" s="27"/>
      <c r="C330" s="27"/>
      <c r="D330" s="27"/>
      <c r="E330" s="27"/>
      <c r="F330" s="27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12.75" customHeight="1">
      <c r="A331" s="28"/>
      <c r="B331" s="27"/>
      <c r="C331" s="27"/>
      <c r="D331" s="27"/>
      <c r="E331" s="27"/>
      <c r="F331" s="27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12.75" customHeight="1">
      <c r="A332" s="28"/>
      <c r="B332" s="27"/>
      <c r="C332" s="27"/>
      <c r="D332" s="27"/>
      <c r="E332" s="27"/>
      <c r="F332" s="27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12.75" customHeight="1">
      <c r="A333" s="28"/>
      <c r="B333" s="27"/>
      <c r="C333" s="27"/>
      <c r="D333" s="27"/>
      <c r="E333" s="27"/>
      <c r="F333" s="27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12.75" customHeight="1">
      <c r="A334" s="28"/>
      <c r="B334" s="27"/>
      <c r="C334" s="27"/>
      <c r="D334" s="27"/>
      <c r="E334" s="27"/>
      <c r="F334" s="27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12.75" customHeight="1">
      <c r="A335" s="28"/>
      <c r="B335" s="27"/>
      <c r="C335" s="27"/>
      <c r="D335" s="27"/>
      <c r="E335" s="27"/>
      <c r="F335" s="27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12.75" customHeight="1">
      <c r="A336" s="28"/>
      <c r="B336" s="27"/>
      <c r="C336" s="27"/>
      <c r="D336" s="27"/>
      <c r="E336" s="27"/>
      <c r="F336" s="27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12.75" customHeight="1">
      <c r="A337" s="28"/>
      <c r="B337" s="27"/>
      <c r="C337" s="27"/>
      <c r="D337" s="27"/>
      <c r="E337" s="27"/>
      <c r="F337" s="27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12.75" customHeight="1">
      <c r="A338" s="28"/>
      <c r="B338" s="27"/>
      <c r="C338" s="27"/>
      <c r="D338" s="27"/>
      <c r="E338" s="27"/>
      <c r="F338" s="27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12.75" customHeight="1">
      <c r="A339" s="28"/>
      <c r="B339" s="27"/>
      <c r="C339" s="27"/>
      <c r="D339" s="27"/>
      <c r="E339" s="27"/>
      <c r="F339" s="27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12.75" customHeight="1">
      <c r="A340" s="28"/>
      <c r="B340" s="27"/>
      <c r="C340" s="27"/>
      <c r="D340" s="27"/>
      <c r="E340" s="27"/>
      <c r="F340" s="27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12.75" customHeight="1">
      <c r="A341" s="28"/>
      <c r="B341" s="27"/>
      <c r="C341" s="27"/>
      <c r="D341" s="27"/>
      <c r="E341" s="27"/>
      <c r="F341" s="27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12.75" customHeight="1">
      <c r="A342" s="28"/>
      <c r="B342" s="27"/>
      <c r="C342" s="27"/>
      <c r="D342" s="27"/>
      <c r="E342" s="27"/>
      <c r="F342" s="27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12.75" customHeight="1">
      <c r="A343" s="28"/>
      <c r="B343" s="27"/>
      <c r="C343" s="27"/>
      <c r="D343" s="27"/>
      <c r="E343" s="27"/>
      <c r="F343" s="27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12.75" customHeight="1">
      <c r="A344" s="28"/>
      <c r="B344" s="27"/>
      <c r="C344" s="27"/>
      <c r="D344" s="27"/>
      <c r="E344" s="27"/>
      <c r="F344" s="27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12.75" customHeight="1">
      <c r="A345" s="28"/>
      <c r="B345" s="27"/>
      <c r="C345" s="27"/>
      <c r="D345" s="27"/>
      <c r="E345" s="27"/>
      <c r="F345" s="27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12.75" customHeight="1">
      <c r="A346" s="28"/>
      <c r="B346" s="27"/>
      <c r="C346" s="27"/>
      <c r="D346" s="27"/>
      <c r="E346" s="27"/>
      <c r="F346" s="27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12.75" customHeight="1">
      <c r="A347" s="28"/>
      <c r="B347" s="27"/>
      <c r="C347" s="27"/>
      <c r="D347" s="27"/>
      <c r="E347" s="27"/>
      <c r="F347" s="27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12.75" customHeight="1">
      <c r="A348" s="28"/>
      <c r="B348" s="27"/>
      <c r="C348" s="27"/>
      <c r="D348" s="27"/>
      <c r="E348" s="27"/>
      <c r="F348" s="27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12.75" customHeight="1">
      <c r="A349" s="28"/>
      <c r="B349" s="27"/>
      <c r="C349" s="27"/>
      <c r="D349" s="27"/>
      <c r="E349" s="27"/>
      <c r="F349" s="27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12.75" customHeight="1">
      <c r="A350" s="28"/>
      <c r="B350" s="27"/>
      <c r="C350" s="27"/>
      <c r="D350" s="27"/>
      <c r="E350" s="27"/>
      <c r="F350" s="27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12.75" customHeight="1">
      <c r="A351" s="28"/>
      <c r="B351" s="27"/>
      <c r="C351" s="27"/>
      <c r="D351" s="27"/>
      <c r="E351" s="27"/>
      <c r="F351" s="27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12.75" customHeight="1">
      <c r="A352" s="28"/>
      <c r="B352" s="27"/>
      <c r="C352" s="27"/>
      <c r="D352" s="27"/>
      <c r="E352" s="27"/>
      <c r="F352" s="27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12.75" customHeight="1">
      <c r="A353" s="28"/>
      <c r="B353" s="27"/>
      <c r="C353" s="27"/>
      <c r="D353" s="27"/>
      <c r="E353" s="27"/>
      <c r="F353" s="27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12.75" customHeight="1">
      <c r="A354" s="28"/>
      <c r="B354" s="27"/>
      <c r="C354" s="27"/>
      <c r="D354" s="27"/>
      <c r="E354" s="27"/>
      <c r="F354" s="27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12.75" customHeight="1">
      <c r="A355" s="28"/>
      <c r="B355" s="27"/>
      <c r="C355" s="27"/>
      <c r="D355" s="27"/>
      <c r="E355" s="27"/>
      <c r="F355" s="27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12.75" customHeight="1">
      <c r="A356" s="28"/>
      <c r="B356" s="27"/>
      <c r="C356" s="27"/>
      <c r="D356" s="27"/>
      <c r="E356" s="27"/>
      <c r="F356" s="27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12.75" customHeight="1">
      <c r="A357" s="28"/>
      <c r="B357" s="27"/>
      <c r="C357" s="27"/>
      <c r="D357" s="27"/>
      <c r="E357" s="27"/>
      <c r="F357" s="27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12.75" customHeight="1">
      <c r="A358" s="28"/>
      <c r="B358" s="27"/>
      <c r="C358" s="27"/>
      <c r="D358" s="27"/>
      <c r="E358" s="27"/>
      <c r="F358" s="27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12.75" customHeight="1">
      <c r="A359" s="28"/>
      <c r="B359" s="27"/>
      <c r="C359" s="27"/>
      <c r="D359" s="27"/>
      <c r="E359" s="27"/>
      <c r="F359" s="27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12.75" customHeight="1">
      <c r="A360" s="28"/>
      <c r="B360" s="27"/>
      <c r="C360" s="27"/>
      <c r="D360" s="27"/>
      <c r="E360" s="27"/>
      <c r="F360" s="27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12.75" customHeight="1">
      <c r="A361" s="28"/>
      <c r="B361" s="27"/>
      <c r="C361" s="27"/>
      <c r="D361" s="27"/>
      <c r="E361" s="27"/>
      <c r="F361" s="27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12.75" customHeight="1">
      <c r="A362" s="28"/>
      <c r="B362" s="27"/>
      <c r="C362" s="27"/>
      <c r="D362" s="27"/>
      <c r="E362" s="27"/>
      <c r="F362" s="27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12.75" customHeight="1">
      <c r="A363" s="28"/>
      <c r="B363" s="27"/>
      <c r="C363" s="27"/>
      <c r="D363" s="27"/>
      <c r="E363" s="27"/>
      <c r="F363" s="27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12.75" customHeight="1">
      <c r="A364" s="28"/>
      <c r="B364" s="27"/>
      <c r="C364" s="27"/>
      <c r="D364" s="27"/>
      <c r="E364" s="27"/>
      <c r="F364" s="27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12.75" customHeight="1">
      <c r="A365" s="28"/>
      <c r="B365" s="27"/>
      <c r="C365" s="27"/>
      <c r="D365" s="27"/>
      <c r="E365" s="27"/>
      <c r="F365" s="27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12.75" customHeight="1">
      <c r="A366" s="28"/>
      <c r="B366" s="27"/>
      <c r="C366" s="27"/>
      <c r="D366" s="27"/>
      <c r="E366" s="27"/>
      <c r="F366" s="27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12.75" customHeight="1">
      <c r="A367" s="28"/>
      <c r="B367" s="27"/>
      <c r="C367" s="27"/>
      <c r="D367" s="27"/>
      <c r="E367" s="27"/>
      <c r="F367" s="27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12.75" customHeight="1">
      <c r="A368" s="28"/>
      <c r="B368" s="27"/>
      <c r="C368" s="27"/>
      <c r="D368" s="27"/>
      <c r="E368" s="27"/>
      <c r="F368" s="27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12.75" customHeight="1">
      <c r="A369" s="28"/>
      <c r="B369" s="27"/>
      <c r="C369" s="27"/>
      <c r="D369" s="27"/>
      <c r="E369" s="27"/>
      <c r="F369" s="27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12.75" customHeight="1">
      <c r="A370" s="28"/>
      <c r="B370" s="27"/>
      <c r="C370" s="27"/>
      <c r="D370" s="27"/>
      <c r="E370" s="27"/>
      <c r="F370" s="27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12.75" customHeight="1">
      <c r="A371" s="28"/>
      <c r="B371" s="27"/>
      <c r="C371" s="27"/>
      <c r="D371" s="27"/>
      <c r="E371" s="27"/>
      <c r="F371" s="27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12.75" customHeight="1">
      <c r="A372" s="28"/>
      <c r="B372" s="27"/>
      <c r="C372" s="27"/>
      <c r="D372" s="27"/>
      <c r="E372" s="27"/>
      <c r="F372" s="27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12.75" customHeight="1">
      <c r="A373" s="28"/>
      <c r="B373" s="27"/>
      <c r="C373" s="27"/>
      <c r="D373" s="27"/>
      <c r="E373" s="27"/>
      <c r="F373" s="27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12.75" customHeight="1">
      <c r="A374" s="28"/>
      <c r="B374" s="27"/>
      <c r="C374" s="27"/>
      <c r="D374" s="27"/>
      <c r="E374" s="27"/>
      <c r="F374" s="27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12.75" customHeight="1">
      <c r="A375" s="28"/>
      <c r="B375" s="27"/>
      <c r="C375" s="27"/>
      <c r="D375" s="27"/>
      <c r="E375" s="27"/>
      <c r="F375" s="27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12.75" customHeight="1">
      <c r="A376" s="28"/>
      <c r="B376" s="27"/>
      <c r="C376" s="27"/>
      <c r="D376" s="27"/>
      <c r="E376" s="27"/>
      <c r="F376" s="27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12.75" customHeight="1">
      <c r="A377" s="28"/>
      <c r="B377" s="27"/>
      <c r="C377" s="27"/>
      <c r="D377" s="27"/>
      <c r="E377" s="27"/>
      <c r="F377" s="27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12.75" customHeight="1">
      <c r="A378" s="28"/>
      <c r="B378" s="27"/>
      <c r="C378" s="27"/>
      <c r="D378" s="27"/>
      <c r="E378" s="27"/>
      <c r="F378" s="27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12.75" customHeight="1">
      <c r="A379" s="28"/>
      <c r="B379" s="27"/>
      <c r="C379" s="27"/>
      <c r="D379" s="27"/>
      <c r="E379" s="27"/>
      <c r="F379" s="27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12.75" customHeight="1">
      <c r="A380" s="28"/>
      <c r="B380" s="27"/>
      <c r="C380" s="27"/>
      <c r="D380" s="27"/>
      <c r="E380" s="27"/>
      <c r="F380" s="27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12.75" customHeight="1">
      <c r="A381" s="28"/>
      <c r="B381" s="27"/>
      <c r="C381" s="27"/>
      <c r="D381" s="27"/>
      <c r="E381" s="27"/>
      <c r="F381" s="27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12.75" customHeight="1">
      <c r="A382" s="28"/>
      <c r="B382" s="27"/>
      <c r="C382" s="27"/>
      <c r="D382" s="27"/>
      <c r="E382" s="27"/>
      <c r="F382" s="27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12.75" customHeight="1">
      <c r="A383" s="28"/>
      <c r="B383" s="27"/>
      <c r="C383" s="27"/>
      <c r="D383" s="27"/>
      <c r="E383" s="27"/>
      <c r="F383" s="27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12.75" customHeight="1">
      <c r="A384" s="28"/>
      <c r="B384" s="27"/>
      <c r="C384" s="27"/>
      <c r="D384" s="27"/>
      <c r="E384" s="27"/>
      <c r="F384" s="27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12.75" customHeight="1">
      <c r="A385" s="28"/>
      <c r="B385" s="27"/>
      <c r="C385" s="27"/>
      <c r="D385" s="27"/>
      <c r="E385" s="27"/>
      <c r="F385" s="27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12.75" customHeight="1">
      <c r="A386" s="28"/>
      <c r="B386" s="27"/>
      <c r="C386" s="27"/>
      <c r="D386" s="27"/>
      <c r="E386" s="27"/>
      <c r="F386" s="27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12.75" customHeight="1">
      <c r="A387" s="28"/>
      <c r="B387" s="27"/>
      <c r="C387" s="27"/>
      <c r="D387" s="27"/>
      <c r="E387" s="27"/>
      <c r="F387" s="27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12.75" customHeight="1">
      <c r="A388" s="28"/>
      <c r="B388" s="27"/>
      <c r="C388" s="27"/>
      <c r="D388" s="27"/>
      <c r="E388" s="27"/>
      <c r="F388" s="27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12.75" customHeight="1">
      <c r="A389" s="28"/>
      <c r="B389" s="27"/>
      <c r="C389" s="27"/>
      <c r="D389" s="27"/>
      <c r="E389" s="27"/>
      <c r="F389" s="27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12.75" customHeight="1">
      <c r="A390" s="28"/>
      <c r="B390" s="27"/>
      <c r="C390" s="27"/>
      <c r="D390" s="27"/>
      <c r="E390" s="27"/>
      <c r="F390" s="27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12.75" customHeight="1">
      <c r="A391" s="28"/>
      <c r="B391" s="27"/>
      <c r="C391" s="27"/>
      <c r="D391" s="27"/>
      <c r="E391" s="27"/>
      <c r="F391" s="27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12.75" customHeight="1">
      <c r="A392" s="28"/>
      <c r="B392" s="27"/>
      <c r="C392" s="27"/>
      <c r="D392" s="27"/>
      <c r="E392" s="27"/>
      <c r="F392" s="27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12.75" customHeight="1">
      <c r="A393" s="28"/>
      <c r="B393" s="27"/>
      <c r="C393" s="27"/>
      <c r="D393" s="27"/>
      <c r="E393" s="27"/>
      <c r="F393" s="27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12.75" customHeight="1">
      <c r="A394" s="28"/>
      <c r="B394" s="27"/>
      <c r="C394" s="27"/>
      <c r="D394" s="27"/>
      <c r="E394" s="27"/>
      <c r="F394" s="27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12.75" customHeight="1">
      <c r="A395" s="28"/>
      <c r="B395" s="27"/>
      <c r="C395" s="27"/>
      <c r="D395" s="27"/>
      <c r="E395" s="27"/>
      <c r="F395" s="27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12.75" customHeight="1">
      <c r="A396" s="28"/>
      <c r="B396" s="27"/>
      <c r="C396" s="27"/>
      <c r="D396" s="27"/>
      <c r="E396" s="27"/>
      <c r="F396" s="27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12.75" customHeight="1">
      <c r="A397" s="28"/>
      <c r="B397" s="27"/>
      <c r="C397" s="27"/>
      <c r="D397" s="27"/>
      <c r="E397" s="27"/>
      <c r="F397" s="27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12.75" customHeight="1">
      <c r="A398" s="28"/>
      <c r="B398" s="27"/>
      <c r="C398" s="27"/>
      <c r="D398" s="27"/>
      <c r="E398" s="27"/>
      <c r="F398" s="27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12.75" customHeight="1">
      <c r="A399" s="28"/>
      <c r="B399" s="27"/>
      <c r="C399" s="27"/>
      <c r="D399" s="27"/>
      <c r="E399" s="27"/>
      <c r="F399" s="27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12.75" customHeight="1">
      <c r="A400" s="28"/>
      <c r="B400" s="27"/>
      <c r="C400" s="27"/>
      <c r="D400" s="27"/>
      <c r="E400" s="27"/>
      <c r="F400" s="27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12.75" customHeight="1">
      <c r="A401" s="28"/>
      <c r="B401" s="27"/>
      <c r="C401" s="27"/>
      <c r="D401" s="27"/>
      <c r="E401" s="27"/>
      <c r="F401" s="27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12.75" customHeight="1">
      <c r="A402" s="28"/>
      <c r="B402" s="27"/>
      <c r="C402" s="27"/>
      <c r="D402" s="27"/>
      <c r="E402" s="27"/>
      <c r="F402" s="27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12.75" customHeight="1">
      <c r="A403" s="28"/>
      <c r="B403" s="27"/>
      <c r="C403" s="27"/>
      <c r="D403" s="27"/>
      <c r="E403" s="27"/>
      <c r="F403" s="27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12.75" customHeight="1">
      <c r="A404" s="28"/>
      <c r="B404" s="27"/>
      <c r="C404" s="27"/>
      <c r="D404" s="27"/>
      <c r="E404" s="27"/>
      <c r="F404" s="27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12.75" customHeight="1">
      <c r="A405" s="28"/>
      <c r="B405" s="27"/>
      <c r="C405" s="27"/>
      <c r="D405" s="27"/>
      <c r="E405" s="27"/>
      <c r="F405" s="27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12.75" customHeight="1">
      <c r="A406" s="28"/>
      <c r="B406" s="27"/>
      <c r="C406" s="27"/>
      <c r="D406" s="27"/>
      <c r="E406" s="27"/>
      <c r="F406" s="27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12.75" customHeight="1">
      <c r="A407" s="28"/>
      <c r="B407" s="27"/>
      <c r="C407" s="27"/>
      <c r="D407" s="27"/>
      <c r="E407" s="27"/>
      <c r="F407" s="27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12.75" customHeight="1">
      <c r="A408" s="28"/>
      <c r="B408" s="27"/>
      <c r="C408" s="27"/>
      <c r="D408" s="27"/>
      <c r="E408" s="27"/>
      <c r="F408" s="27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12.75" customHeight="1">
      <c r="A409" s="28"/>
      <c r="B409" s="27"/>
      <c r="C409" s="27"/>
      <c r="D409" s="27"/>
      <c r="E409" s="27"/>
      <c r="F409" s="27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12.75" customHeight="1">
      <c r="A410" s="28"/>
      <c r="B410" s="27"/>
      <c r="C410" s="27"/>
      <c r="D410" s="27"/>
      <c r="E410" s="27"/>
      <c r="F410" s="27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12.75" customHeight="1">
      <c r="A411" s="28"/>
      <c r="B411" s="27"/>
      <c r="C411" s="27"/>
      <c r="D411" s="27"/>
      <c r="E411" s="27"/>
      <c r="F411" s="27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12.75" customHeight="1">
      <c r="A412" s="28"/>
      <c r="B412" s="27"/>
      <c r="C412" s="27"/>
      <c r="D412" s="27"/>
      <c r="E412" s="27"/>
      <c r="F412" s="27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12.75" customHeight="1">
      <c r="A413" s="28"/>
      <c r="B413" s="27"/>
      <c r="C413" s="27"/>
      <c r="D413" s="27"/>
      <c r="E413" s="27"/>
      <c r="F413" s="27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12.75" customHeight="1">
      <c r="A414" s="28"/>
      <c r="B414" s="27"/>
      <c r="C414" s="27"/>
      <c r="D414" s="27"/>
      <c r="E414" s="27"/>
      <c r="F414" s="27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12.75" customHeight="1">
      <c r="A415" s="28"/>
      <c r="B415" s="27"/>
      <c r="C415" s="27"/>
      <c r="D415" s="27"/>
      <c r="E415" s="27"/>
      <c r="F415" s="27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12.75" customHeight="1">
      <c r="A416" s="28"/>
      <c r="B416" s="27"/>
      <c r="C416" s="27"/>
      <c r="D416" s="27"/>
      <c r="E416" s="27"/>
      <c r="F416" s="27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12.75" customHeight="1">
      <c r="A417" s="28"/>
      <c r="B417" s="27"/>
      <c r="C417" s="27"/>
      <c r="D417" s="27"/>
      <c r="E417" s="27"/>
      <c r="F417" s="27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12.75" customHeight="1">
      <c r="A418" s="28"/>
      <c r="B418" s="27"/>
      <c r="C418" s="27"/>
      <c r="D418" s="27"/>
      <c r="E418" s="27"/>
      <c r="F418" s="27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12.75" customHeight="1">
      <c r="A419" s="28"/>
      <c r="B419" s="27"/>
      <c r="C419" s="27"/>
      <c r="D419" s="27"/>
      <c r="E419" s="27"/>
      <c r="F419" s="27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12.75" customHeight="1">
      <c r="A420" s="28"/>
      <c r="B420" s="27"/>
      <c r="C420" s="27"/>
      <c r="D420" s="27"/>
      <c r="E420" s="27"/>
      <c r="F420" s="27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12.75" customHeight="1">
      <c r="A421" s="28"/>
      <c r="B421" s="27"/>
      <c r="C421" s="27"/>
      <c r="D421" s="27"/>
      <c r="E421" s="27"/>
      <c r="F421" s="27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12.75" customHeight="1">
      <c r="A422" s="28"/>
      <c r="B422" s="27"/>
      <c r="C422" s="27"/>
      <c r="D422" s="27"/>
      <c r="E422" s="27"/>
      <c r="F422" s="27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12.75" customHeight="1">
      <c r="A423" s="28"/>
      <c r="B423" s="27"/>
      <c r="C423" s="27"/>
      <c r="D423" s="27"/>
      <c r="E423" s="27"/>
      <c r="F423" s="27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12.75" customHeight="1">
      <c r="A424" s="28"/>
      <c r="B424" s="27"/>
      <c r="C424" s="27"/>
      <c r="D424" s="27"/>
      <c r="E424" s="27"/>
      <c r="F424" s="27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12.75" customHeight="1">
      <c r="A425" s="28"/>
      <c r="B425" s="27"/>
      <c r="C425" s="27"/>
      <c r="D425" s="27"/>
      <c r="E425" s="27"/>
      <c r="F425" s="27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12.75" customHeight="1">
      <c r="A426" s="28"/>
      <c r="B426" s="27"/>
      <c r="C426" s="27"/>
      <c r="D426" s="27"/>
      <c r="E426" s="27"/>
      <c r="F426" s="27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12.75" customHeight="1">
      <c r="A427" s="28"/>
      <c r="B427" s="27"/>
      <c r="C427" s="27"/>
      <c r="D427" s="27"/>
      <c r="E427" s="27"/>
      <c r="F427" s="27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12.75" customHeight="1">
      <c r="A428" s="28"/>
      <c r="B428" s="27"/>
      <c r="C428" s="27"/>
      <c r="D428" s="27"/>
      <c r="E428" s="27"/>
      <c r="F428" s="27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12.75" customHeight="1">
      <c r="A429" s="28"/>
      <c r="B429" s="27"/>
      <c r="C429" s="27"/>
      <c r="D429" s="27"/>
      <c r="E429" s="27"/>
      <c r="F429" s="27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12.75" customHeight="1">
      <c r="A430" s="28"/>
      <c r="B430" s="27"/>
      <c r="C430" s="27"/>
      <c r="D430" s="27"/>
      <c r="E430" s="27"/>
      <c r="F430" s="27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12.75" customHeight="1">
      <c r="A431" s="28"/>
      <c r="B431" s="27"/>
      <c r="C431" s="27"/>
      <c r="D431" s="27"/>
      <c r="E431" s="27"/>
      <c r="F431" s="27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12.75" customHeight="1">
      <c r="A432" s="28"/>
      <c r="B432" s="27"/>
      <c r="C432" s="27"/>
      <c r="D432" s="27"/>
      <c r="E432" s="27"/>
      <c r="F432" s="27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12.75" customHeight="1">
      <c r="A433" s="28"/>
      <c r="B433" s="27"/>
      <c r="C433" s="27"/>
      <c r="D433" s="27"/>
      <c r="E433" s="27"/>
      <c r="F433" s="27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12.75" customHeight="1">
      <c r="A434" s="28"/>
      <c r="B434" s="27"/>
      <c r="C434" s="27"/>
      <c r="D434" s="27"/>
      <c r="E434" s="27"/>
      <c r="F434" s="27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12.75" customHeight="1">
      <c r="A435" s="28"/>
      <c r="B435" s="27"/>
      <c r="C435" s="27"/>
      <c r="D435" s="27"/>
      <c r="E435" s="27"/>
      <c r="F435" s="27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12.75" customHeight="1">
      <c r="A436" s="28"/>
      <c r="B436" s="27"/>
      <c r="C436" s="27"/>
      <c r="D436" s="27"/>
      <c r="E436" s="27"/>
      <c r="F436" s="27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12.75" customHeight="1">
      <c r="A437" s="28"/>
      <c r="B437" s="27"/>
      <c r="C437" s="27"/>
      <c r="D437" s="27"/>
      <c r="E437" s="27"/>
      <c r="F437" s="27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12.75" customHeight="1">
      <c r="A438" s="28"/>
      <c r="B438" s="27"/>
      <c r="C438" s="27"/>
      <c r="D438" s="27"/>
      <c r="E438" s="27"/>
      <c r="F438" s="27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12.75" customHeight="1">
      <c r="A439" s="28"/>
      <c r="B439" s="27"/>
      <c r="C439" s="27"/>
      <c r="D439" s="27"/>
      <c r="E439" s="27"/>
      <c r="F439" s="27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12.75" customHeight="1">
      <c r="A440" s="28"/>
      <c r="B440" s="27"/>
      <c r="C440" s="27"/>
      <c r="D440" s="27"/>
      <c r="E440" s="27"/>
      <c r="F440" s="27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12.75" customHeight="1">
      <c r="A441" s="28"/>
      <c r="B441" s="27"/>
      <c r="C441" s="27"/>
      <c r="D441" s="27"/>
      <c r="E441" s="27"/>
      <c r="F441" s="27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12.75" customHeight="1">
      <c r="A442" s="28"/>
      <c r="B442" s="27"/>
      <c r="C442" s="27"/>
      <c r="D442" s="27"/>
      <c r="E442" s="27"/>
      <c r="F442" s="27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12.75" customHeight="1">
      <c r="A443" s="28"/>
      <c r="B443" s="27"/>
      <c r="C443" s="27"/>
      <c r="D443" s="27"/>
      <c r="E443" s="27"/>
      <c r="F443" s="27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12.75" customHeight="1">
      <c r="A444" s="28"/>
      <c r="B444" s="27"/>
      <c r="C444" s="27"/>
      <c r="D444" s="27"/>
      <c r="E444" s="27"/>
      <c r="F444" s="27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12.75" customHeight="1">
      <c r="A445" s="28"/>
      <c r="B445" s="27"/>
      <c r="C445" s="27"/>
      <c r="D445" s="27"/>
      <c r="E445" s="27"/>
      <c r="F445" s="27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12.75" customHeight="1">
      <c r="A446" s="28"/>
      <c r="B446" s="27"/>
      <c r="C446" s="27"/>
      <c r="D446" s="27"/>
      <c r="E446" s="27"/>
      <c r="F446" s="27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12.75" customHeight="1">
      <c r="A447" s="28"/>
      <c r="B447" s="27"/>
      <c r="C447" s="27"/>
      <c r="D447" s="27"/>
      <c r="E447" s="27"/>
      <c r="F447" s="27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12.75" customHeight="1">
      <c r="A448" s="28"/>
      <c r="B448" s="27"/>
      <c r="C448" s="27"/>
      <c r="D448" s="27"/>
      <c r="E448" s="27"/>
      <c r="F448" s="27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12.75" customHeight="1">
      <c r="A449" s="28"/>
      <c r="B449" s="27"/>
      <c r="C449" s="27"/>
      <c r="D449" s="27"/>
      <c r="E449" s="27"/>
      <c r="F449" s="27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12.75" customHeight="1">
      <c r="A450" s="28"/>
      <c r="B450" s="27"/>
      <c r="C450" s="27"/>
      <c r="D450" s="27"/>
      <c r="E450" s="27"/>
      <c r="F450" s="27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12.75" customHeight="1">
      <c r="A451" s="28"/>
      <c r="B451" s="27"/>
      <c r="C451" s="27"/>
      <c r="D451" s="27"/>
      <c r="E451" s="27"/>
      <c r="F451" s="27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12.75" customHeight="1">
      <c r="A452" s="28"/>
      <c r="B452" s="27"/>
      <c r="C452" s="27"/>
      <c r="D452" s="27"/>
      <c r="E452" s="27"/>
      <c r="F452" s="27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12.75" customHeight="1">
      <c r="A453" s="28"/>
      <c r="B453" s="27"/>
      <c r="C453" s="27"/>
      <c r="D453" s="27"/>
      <c r="E453" s="27"/>
      <c r="F453" s="27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12.75" customHeight="1">
      <c r="A454" s="28"/>
      <c r="B454" s="27"/>
      <c r="C454" s="27"/>
      <c r="D454" s="27"/>
      <c r="E454" s="27"/>
      <c r="F454" s="27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12.75" customHeight="1">
      <c r="A455" s="28"/>
      <c r="B455" s="27"/>
      <c r="C455" s="27"/>
      <c r="D455" s="27"/>
      <c r="E455" s="27"/>
      <c r="F455" s="27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12.75" customHeight="1">
      <c r="A456" s="28"/>
      <c r="B456" s="27"/>
      <c r="C456" s="27"/>
      <c r="D456" s="27"/>
      <c r="E456" s="27"/>
      <c r="F456" s="27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12.75" customHeight="1">
      <c r="A457" s="28"/>
      <c r="B457" s="27"/>
      <c r="C457" s="27"/>
      <c r="D457" s="27"/>
      <c r="E457" s="27"/>
      <c r="F457" s="27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12.75" customHeight="1">
      <c r="A458" s="28"/>
      <c r="B458" s="27"/>
      <c r="C458" s="27"/>
      <c r="D458" s="27"/>
      <c r="E458" s="27"/>
      <c r="F458" s="27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12.75" customHeight="1">
      <c r="A459" s="28"/>
      <c r="B459" s="27"/>
      <c r="C459" s="27"/>
      <c r="D459" s="27"/>
      <c r="E459" s="27"/>
      <c r="F459" s="27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12.75" customHeight="1">
      <c r="A460" s="28"/>
      <c r="B460" s="27"/>
      <c r="C460" s="27"/>
      <c r="D460" s="27"/>
      <c r="E460" s="27"/>
      <c r="F460" s="27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12.75" customHeight="1">
      <c r="A461" s="28"/>
      <c r="B461" s="27"/>
      <c r="C461" s="27"/>
      <c r="D461" s="27"/>
      <c r="E461" s="27"/>
      <c r="F461" s="27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12.75" customHeight="1">
      <c r="A462" s="28"/>
      <c r="B462" s="27"/>
      <c r="C462" s="27"/>
      <c r="D462" s="27"/>
      <c r="E462" s="27"/>
      <c r="F462" s="27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12.75" customHeight="1">
      <c r="A463" s="28"/>
      <c r="B463" s="27"/>
      <c r="C463" s="27"/>
      <c r="D463" s="27"/>
      <c r="E463" s="27"/>
      <c r="F463" s="27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12.75" customHeight="1">
      <c r="A464" s="28"/>
      <c r="B464" s="27"/>
      <c r="C464" s="27"/>
      <c r="D464" s="27"/>
      <c r="E464" s="27"/>
      <c r="F464" s="27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12.75" customHeight="1">
      <c r="A465" s="28"/>
      <c r="B465" s="27"/>
      <c r="C465" s="27"/>
      <c r="D465" s="27"/>
      <c r="E465" s="27"/>
      <c r="F465" s="27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12.75" customHeight="1">
      <c r="A466" s="28"/>
      <c r="B466" s="27"/>
      <c r="C466" s="27"/>
      <c r="D466" s="27"/>
      <c r="E466" s="27"/>
      <c r="F466" s="27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12.75" customHeight="1">
      <c r="A467" s="28"/>
      <c r="B467" s="27"/>
      <c r="C467" s="27"/>
      <c r="D467" s="27"/>
      <c r="E467" s="27"/>
      <c r="F467" s="27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12.75" customHeight="1">
      <c r="A468" s="28"/>
      <c r="B468" s="27"/>
      <c r="C468" s="27"/>
      <c r="D468" s="27"/>
      <c r="E468" s="27"/>
      <c r="F468" s="27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12.75" customHeight="1">
      <c r="A469" s="28"/>
      <c r="B469" s="27"/>
      <c r="C469" s="27"/>
      <c r="D469" s="27"/>
      <c r="E469" s="27"/>
      <c r="F469" s="27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12.75" customHeight="1">
      <c r="A470" s="28"/>
      <c r="B470" s="27"/>
      <c r="C470" s="27"/>
      <c r="D470" s="27"/>
      <c r="E470" s="27"/>
      <c r="F470" s="27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12.75" customHeight="1">
      <c r="A471" s="28"/>
      <c r="B471" s="27"/>
      <c r="C471" s="27"/>
      <c r="D471" s="27"/>
      <c r="E471" s="27"/>
      <c r="F471" s="27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12.75" customHeight="1">
      <c r="A472" s="28"/>
      <c r="B472" s="27"/>
      <c r="C472" s="27"/>
      <c r="D472" s="27"/>
      <c r="E472" s="27"/>
      <c r="F472" s="27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12.75" customHeight="1">
      <c r="A473" s="28"/>
      <c r="B473" s="27"/>
      <c r="C473" s="27"/>
      <c r="D473" s="27"/>
      <c r="E473" s="27"/>
      <c r="F473" s="27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12.75" customHeight="1">
      <c r="A474" s="28"/>
      <c r="B474" s="27"/>
      <c r="C474" s="27"/>
      <c r="D474" s="27"/>
      <c r="E474" s="27"/>
      <c r="F474" s="27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12.75" customHeight="1">
      <c r="A475" s="28"/>
      <c r="B475" s="27"/>
      <c r="C475" s="27"/>
      <c r="D475" s="27"/>
      <c r="E475" s="27"/>
      <c r="F475" s="27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12.75" customHeight="1">
      <c r="A476" s="28"/>
      <c r="B476" s="27"/>
      <c r="C476" s="27"/>
      <c r="D476" s="27"/>
      <c r="E476" s="27"/>
      <c r="F476" s="27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12.75" customHeight="1">
      <c r="A477" s="28"/>
      <c r="B477" s="27"/>
      <c r="C477" s="27"/>
      <c r="D477" s="27"/>
      <c r="E477" s="27"/>
      <c r="F477" s="27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12.75" customHeight="1">
      <c r="A478" s="28"/>
      <c r="B478" s="27"/>
      <c r="C478" s="27"/>
      <c r="D478" s="27"/>
      <c r="E478" s="27"/>
      <c r="F478" s="27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12.75" customHeight="1">
      <c r="A479" s="28"/>
      <c r="B479" s="27"/>
      <c r="C479" s="27"/>
      <c r="D479" s="27"/>
      <c r="E479" s="27"/>
      <c r="F479" s="27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12.75" customHeight="1">
      <c r="A480" s="28"/>
      <c r="B480" s="27"/>
      <c r="C480" s="27"/>
      <c r="D480" s="27"/>
      <c r="E480" s="27"/>
      <c r="F480" s="27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12.75" customHeight="1">
      <c r="A481" s="28"/>
      <c r="B481" s="27"/>
      <c r="C481" s="27"/>
      <c r="D481" s="27"/>
      <c r="E481" s="27"/>
      <c r="F481" s="27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12.75" customHeight="1">
      <c r="A482" s="28"/>
      <c r="B482" s="27"/>
      <c r="C482" s="27"/>
      <c r="D482" s="27"/>
      <c r="E482" s="27"/>
      <c r="F482" s="27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12.75" customHeight="1">
      <c r="A483" s="28"/>
      <c r="B483" s="27"/>
      <c r="C483" s="27"/>
      <c r="D483" s="27"/>
      <c r="E483" s="27"/>
      <c r="F483" s="27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12.75" customHeight="1">
      <c r="A484" s="28"/>
      <c r="B484" s="27"/>
      <c r="C484" s="27"/>
      <c r="D484" s="27"/>
      <c r="E484" s="27"/>
      <c r="F484" s="27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12.75" customHeight="1">
      <c r="A485" s="28"/>
      <c r="B485" s="27"/>
      <c r="C485" s="27"/>
      <c r="D485" s="27"/>
      <c r="E485" s="27"/>
      <c r="F485" s="27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12.75" customHeight="1">
      <c r="A486" s="28"/>
      <c r="B486" s="27"/>
      <c r="C486" s="27"/>
      <c r="D486" s="27"/>
      <c r="E486" s="27"/>
      <c r="F486" s="27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12.75" customHeight="1">
      <c r="A487" s="28"/>
      <c r="B487" s="27"/>
      <c r="C487" s="27"/>
      <c r="D487" s="27"/>
      <c r="E487" s="27"/>
      <c r="F487" s="27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12.75" customHeight="1">
      <c r="A488" s="28"/>
      <c r="B488" s="27"/>
      <c r="C488" s="27"/>
      <c r="D488" s="27"/>
      <c r="E488" s="27"/>
      <c r="F488" s="27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12.75" customHeight="1">
      <c r="A489" s="28"/>
      <c r="B489" s="27"/>
      <c r="C489" s="27"/>
      <c r="D489" s="27"/>
      <c r="E489" s="27"/>
      <c r="F489" s="27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12.75" customHeight="1">
      <c r="A490" s="28"/>
      <c r="B490" s="27"/>
      <c r="C490" s="27"/>
      <c r="D490" s="27"/>
      <c r="E490" s="27"/>
      <c r="F490" s="27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12.75" customHeight="1">
      <c r="A491" s="28"/>
      <c r="B491" s="27"/>
      <c r="C491" s="27"/>
      <c r="D491" s="27"/>
      <c r="E491" s="27"/>
      <c r="F491" s="27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12.75" customHeight="1">
      <c r="A492" s="28"/>
      <c r="B492" s="27"/>
      <c r="C492" s="27"/>
      <c r="D492" s="27"/>
      <c r="E492" s="27"/>
      <c r="F492" s="27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12.75" customHeight="1">
      <c r="A493" s="28"/>
      <c r="B493" s="27"/>
      <c r="C493" s="27"/>
      <c r="D493" s="27"/>
      <c r="E493" s="27"/>
      <c r="F493" s="27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12.75" customHeight="1">
      <c r="A494" s="28"/>
      <c r="B494" s="27"/>
      <c r="C494" s="27"/>
      <c r="D494" s="27"/>
      <c r="E494" s="27"/>
      <c r="F494" s="27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12.75" customHeight="1">
      <c r="A495" s="28"/>
      <c r="B495" s="27"/>
      <c r="C495" s="27"/>
      <c r="D495" s="27"/>
      <c r="E495" s="27"/>
      <c r="F495" s="27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12.75" customHeight="1">
      <c r="A496" s="28"/>
      <c r="B496" s="27"/>
      <c r="C496" s="27"/>
      <c r="D496" s="27"/>
      <c r="E496" s="27"/>
      <c r="F496" s="27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12.75" customHeight="1">
      <c r="A497" s="28"/>
      <c r="B497" s="27"/>
      <c r="C497" s="27"/>
      <c r="D497" s="27"/>
      <c r="E497" s="27"/>
      <c r="F497" s="27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12.75" customHeight="1">
      <c r="A498" s="28"/>
      <c r="B498" s="27"/>
      <c r="C498" s="27"/>
      <c r="D498" s="27"/>
      <c r="E498" s="27"/>
      <c r="F498" s="27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12.75" customHeight="1">
      <c r="A499" s="28"/>
      <c r="B499" s="27"/>
      <c r="C499" s="27"/>
      <c r="D499" s="27"/>
      <c r="E499" s="27"/>
      <c r="F499" s="27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12.75" customHeight="1">
      <c r="A500" s="28"/>
      <c r="B500" s="27"/>
      <c r="C500" s="27"/>
      <c r="D500" s="27"/>
      <c r="E500" s="27"/>
      <c r="F500" s="27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12.75" customHeight="1">
      <c r="A501" s="28"/>
      <c r="B501" s="27"/>
      <c r="C501" s="27"/>
      <c r="D501" s="27"/>
      <c r="E501" s="27"/>
      <c r="F501" s="27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12.75" customHeight="1">
      <c r="A502" s="28"/>
      <c r="B502" s="27"/>
      <c r="C502" s="27"/>
      <c r="D502" s="27"/>
      <c r="E502" s="27"/>
      <c r="F502" s="27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12.75" customHeight="1">
      <c r="A503" s="28"/>
      <c r="B503" s="27"/>
      <c r="C503" s="27"/>
      <c r="D503" s="27"/>
      <c r="E503" s="27"/>
      <c r="F503" s="27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12.75" customHeight="1">
      <c r="A504" s="28"/>
      <c r="B504" s="27"/>
      <c r="C504" s="27"/>
      <c r="D504" s="27"/>
      <c r="E504" s="27"/>
      <c r="F504" s="27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12.75" customHeight="1">
      <c r="A505" s="28"/>
      <c r="B505" s="27"/>
      <c r="C505" s="27"/>
      <c r="D505" s="27"/>
      <c r="E505" s="27"/>
      <c r="F505" s="27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12.75" customHeight="1">
      <c r="A506" s="28"/>
      <c r="B506" s="27"/>
      <c r="C506" s="27"/>
      <c r="D506" s="27"/>
      <c r="E506" s="27"/>
      <c r="F506" s="27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12.75" customHeight="1">
      <c r="A507" s="28"/>
      <c r="B507" s="27"/>
      <c r="C507" s="27"/>
      <c r="D507" s="27"/>
      <c r="E507" s="27"/>
      <c r="F507" s="27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12.75" customHeight="1">
      <c r="A508" s="28"/>
      <c r="B508" s="27"/>
      <c r="C508" s="27"/>
      <c r="D508" s="27"/>
      <c r="E508" s="27"/>
      <c r="F508" s="27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12.75" customHeight="1">
      <c r="A509" s="28"/>
      <c r="B509" s="27"/>
      <c r="C509" s="27"/>
      <c r="D509" s="27"/>
      <c r="E509" s="27"/>
      <c r="F509" s="27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12.75" customHeight="1">
      <c r="A510" s="28"/>
      <c r="B510" s="27"/>
      <c r="C510" s="27"/>
      <c r="D510" s="27"/>
      <c r="E510" s="27"/>
      <c r="F510" s="27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12.75" customHeight="1">
      <c r="A511" s="28"/>
      <c r="B511" s="27"/>
      <c r="C511" s="27"/>
      <c r="D511" s="27"/>
      <c r="E511" s="27"/>
      <c r="F511" s="27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12.75" customHeight="1">
      <c r="A512" s="28"/>
      <c r="B512" s="27"/>
      <c r="C512" s="27"/>
      <c r="D512" s="27"/>
      <c r="E512" s="27"/>
      <c r="F512" s="27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12.75" customHeight="1">
      <c r="A513" s="28"/>
      <c r="B513" s="27"/>
      <c r="C513" s="27"/>
      <c r="D513" s="27"/>
      <c r="E513" s="27"/>
      <c r="F513" s="27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12.75" customHeight="1">
      <c r="A514" s="28"/>
      <c r="B514" s="27"/>
      <c r="C514" s="27"/>
      <c r="D514" s="27"/>
      <c r="E514" s="27"/>
      <c r="F514" s="27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12.75" customHeight="1">
      <c r="A515" s="28"/>
      <c r="B515" s="27"/>
      <c r="C515" s="27"/>
      <c r="D515" s="27"/>
      <c r="E515" s="27"/>
      <c r="F515" s="27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12.75" customHeight="1">
      <c r="A516" s="28"/>
      <c r="B516" s="27"/>
      <c r="C516" s="27"/>
      <c r="D516" s="27"/>
      <c r="E516" s="27"/>
      <c r="F516" s="27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12.75" customHeight="1">
      <c r="A517" s="28"/>
      <c r="B517" s="27"/>
      <c r="C517" s="27"/>
      <c r="D517" s="27"/>
      <c r="E517" s="27"/>
      <c r="F517" s="27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12.75" customHeight="1">
      <c r="A518" s="28"/>
      <c r="B518" s="27"/>
      <c r="C518" s="27"/>
      <c r="D518" s="27"/>
      <c r="E518" s="27"/>
      <c r="F518" s="27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12.75" customHeight="1">
      <c r="A519" s="28"/>
      <c r="B519" s="27"/>
      <c r="C519" s="27"/>
      <c r="D519" s="27"/>
      <c r="E519" s="27"/>
      <c r="F519" s="27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12.75" customHeight="1">
      <c r="A520" s="28"/>
      <c r="B520" s="27"/>
      <c r="C520" s="27"/>
      <c r="D520" s="27"/>
      <c r="E520" s="27"/>
      <c r="F520" s="27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12.75" customHeight="1">
      <c r="A521" s="28"/>
      <c r="B521" s="27"/>
      <c r="C521" s="27"/>
      <c r="D521" s="27"/>
      <c r="E521" s="27"/>
      <c r="F521" s="27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12.75" customHeight="1">
      <c r="A522" s="28"/>
      <c r="B522" s="27"/>
      <c r="C522" s="27"/>
      <c r="D522" s="27"/>
      <c r="E522" s="27"/>
      <c r="F522" s="27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12.75" customHeight="1">
      <c r="A523" s="28"/>
      <c r="B523" s="27"/>
      <c r="C523" s="27"/>
      <c r="D523" s="27"/>
      <c r="E523" s="27"/>
      <c r="F523" s="27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12.75" customHeight="1">
      <c r="A524" s="28"/>
      <c r="B524" s="27"/>
      <c r="C524" s="27"/>
      <c r="D524" s="27"/>
      <c r="E524" s="27"/>
      <c r="F524" s="27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12.75" customHeight="1">
      <c r="A525" s="28"/>
      <c r="B525" s="27"/>
      <c r="C525" s="27"/>
      <c r="D525" s="27"/>
      <c r="E525" s="27"/>
      <c r="F525" s="27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12.75" customHeight="1">
      <c r="A526" s="28"/>
      <c r="B526" s="27"/>
      <c r="C526" s="27"/>
      <c r="D526" s="27"/>
      <c r="E526" s="27"/>
      <c r="F526" s="27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12.75" customHeight="1">
      <c r="A527" s="28"/>
      <c r="B527" s="27"/>
      <c r="C527" s="27"/>
      <c r="D527" s="27"/>
      <c r="E527" s="27"/>
      <c r="F527" s="27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12.75" customHeight="1">
      <c r="A528" s="28"/>
      <c r="B528" s="27"/>
      <c r="C528" s="27"/>
      <c r="D528" s="27"/>
      <c r="E528" s="27"/>
      <c r="F528" s="27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12.75" customHeight="1">
      <c r="A529" s="28"/>
      <c r="B529" s="27"/>
      <c r="C529" s="27"/>
      <c r="D529" s="27"/>
      <c r="E529" s="27"/>
      <c r="F529" s="27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12.75" customHeight="1">
      <c r="A530" s="28"/>
      <c r="B530" s="27"/>
      <c r="C530" s="27"/>
      <c r="D530" s="27"/>
      <c r="E530" s="27"/>
      <c r="F530" s="27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12.75" customHeight="1">
      <c r="A531" s="28"/>
      <c r="B531" s="27"/>
      <c r="C531" s="27"/>
      <c r="D531" s="27"/>
      <c r="E531" s="27"/>
      <c r="F531" s="27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12.75" customHeight="1">
      <c r="A532" s="28"/>
      <c r="B532" s="27"/>
      <c r="C532" s="27"/>
      <c r="D532" s="27"/>
      <c r="E532" s="27"/>
      <c r="F532" s="27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12.75" customHeight="1">
      <c r="A533" s="28"/>
      <c r="B533" s="27"/>
      <c r="C533" s="27"/>
      <c r="D533" s="27"/>
      <c r="E533" s="27"/>
      <c r="F533" s="27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12.75" customHeight="1">
      <c r="A534" s="28"/>
      <c r="B534" s="27"/>
      <c r="C534" s="27"/>
      <c r="D534" s="27"/>
      <c r="E534" s="27"/>
      <c r="F534" s="27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12.75" customHeight="1">
      <c r="A535" s="28"/>
      <c r="B535" s="27"/>
      <c r="C535" s="27"/>
      <c r="D535" s="27"/>
      <c r="E535" s="27"/>
      <c r="F535" s="27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12.75" customHeight="1">
      <c r="A536" s="28"/>
      <c r="B536" s="27"/>
      <c r="C536" s="27"/>
      <c r="D536" s="27"/>
      <c r="E536" s="27"/>
      <c r="F536" s="27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12.75" customHeight="1">
      <c r="A537" s="28"/>
      <c r="B537" s="27"/>
      <c r="C537" s="27"/>
      <c r="D537" s="27"/>
      <c r="E537" s="27"/>
      <c r="F537" s="27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12.75" customHeight="1">
      <c r="A538" s="28"/>
      <c r="B538" s="27"/>
      <c r="C538" s="27"/>
      <c r="D538" s="27"/>
      <c r="E538" s="27"/>
      <c r="F538" s="27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12.75" customHeight="1">
      <c r="A539" s="28"/>
      <c r="B539" s="27"/>
      <c r="C539" s="27"/>
      <c r="D539" s="27"/>
      <c r="E539" s="27"/>
      <c r="F539" s="27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12.75" customHeight="1">
      <c r="A540" s="28"/>
      <c r="B540" s="27"/>
      <c r="C540" s="27"/>
      <c r="D540" s="27"/>
      <c r="E540" s="27"/>
      <c r="F540" s="27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12.75" customHeight="1">
      <c r="A541" s="28"/>
      <c r="B541" s="27"/>
      <c r="C541" s="27"/>
      <c r="D541" s="27"/>
      <c r="E541" s="27"/>
      <c r="F541" s="27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12.75" customHeight="1">
      <c r="A542" s="28"/>
      <c r="B542" s="27"/>
      <c r="C542" s="27"/>
      <c r="D542" s="27"/>
      <c r="E542" s="27"/>
      <c r="F542" s="27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12.75" customHeight="1">
      <c r="A543" s="28"/>
      <c r="B543" s="27"/>
      <c r="C543" s="27"/>
      <c r="D543" s="27"/>
      <c r="E543" s="27"/>
      <c r="F543" s="27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12.75" customHeight="1">
      <c r="A544" s="28"/>
      <c r="B544" s="27"/>
      <c r="C544" s="27"/>
      <c r="D544" s="27"/>
      <c r="E544" s="27"/>
      <c r="F544" s="27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12.75" customHeight="1">
      <c r="A545" s="28"/>
      <c r="B545" s="27"/>
      <c r="C545" s="27"/>
      <c r="D545" s="27"/>
      <c r="E545" s="27"/>
      <c r="F545" s="27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12.75" customHeight="1">
      <c r="A546" s="28"/>
      <c r="B546" s="27"/>
      <c r="C546" s="27"/>
      <c r="D546" s="27"/>
      <c r="E546" s="27"/>
      <c r="F546" s="27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12.75" customHeight="1">
      <c r="A547" s="28"/>
      <c r="B547" s="27"/>
      <c r="C547" s="27"/>
      <c r="D547" s="27"/>
      <c r="E547" s="27"/>
      <c r="F547" s="27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12.75" customHeight="1">
      <c r="A548" s="28"/>
      <c r="B548" s="27"/>
      <c r="C548" s="27"/>
      <c r="D548" s="27"/>
      <c r="E548" s="27"/>
      <c r="F548" s="27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12.75" customHeight="1">
      <c r="A549" s="28"/>
      <c r="B549" s="27"/>
      <c r="C549" s="27"/>
      <c r="D549" s="27"/>
      <c r="E549" s="27"/>
      <c r="F549" s="27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12.75" customHeight="1">
      <c r="A550" s="28"/>
      <c r="B550" s="27"/>
      <c r="C550" s="27"/>
      <c r="D550" s="27"/>
      <c r="E550" s="27"/>
      <c r="F550" s="27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12.75" customHeight="1">
      <c r="A551" s="28"/>
      <c r="B551" s="27"/>
      <c r="C551" s="27"/>
      <c r="D551" s="27"/>
      <c r="E551" s="27"/>
      <c r="F551" s="27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12.75" customHeight="1">
      <c r="A552" s="28"/>
      <c r="B552" s="27"/>
      <c r="C552" s="27"/>
      <c r="D552" s="27"/>
      <c r="E552" s="27"/>
      <c r="F552" s="27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12.75" customHeight="1">
      <c r="A553" s="28"/>
      <c r="B553" s="27"/>
      <c r="C553" s="27"/>
      <c r="D553" s="27"/>
      <c r="E553" s="27"/>
      <c r="F553" s="27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12.75" customHeight="1">
      <c r="A554" s="28"/>
      <c r="B554" s="27"/>
      <c r="C554" s="27"/>
      <c r="D554" s="27"/>
      <c r="E554" s="27"/>
      <c r="F554" s="27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12.75" customHeight="1">
      <c r="A555" s="28"/>
      <c r="B555" s="27"/>
      <c r="C555" s="27"/>
      <c r="D555" s="27"/>
      <c r="E555" s="27"/>
      <c r="F555" s="27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12.75" customHeight="1">
      <c r="A556" s="28"/>
      <c r="B556" s="27"/>
      <c r="C556" s="27"/>
      <c r="D556" s="27"/>
      <c r="E556" s="27"/>
      <c r="F556" s="27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12.75" customHeight="1">
      <c r="A557" s="28"/>
      <c r="B557" s="27"/>
      <c r="C557" s="27"/>
      <c r="D557" s="27"/>
      <c r="E557" s="27"/>
      <c r="F557" s="27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12.75" customHeight="1">
      <c r="A558" s="28"/>
      <c r="B558" s="27"/>
      <c r="C558" s="27"/>
      <c r="D558" s="27"/>
      <c r="E558" s="27"/>
      <c r="F558" s="27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12.75" customHeight="1">
      <c r="A559" s="28"/>
      <c r="B559" s="27"/>
      <c r="C559" s="27"/>
      <c r="D559" s="27"/>
      <c r="E559" s="27"/>
      <c r="F559" s="27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12.75" customHeight="1">
      <c r="A560" s="28"/>
      <c r="B560" s="27"/>
      <c r="C560" s="27"/>
      <c r="D560" s="27"/>
      <c r="E560" s="27"/>
      <c r="F560" s="27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12.75" customHeight="1">
      <c r="A561" s="28"/>
      <c r="B561" s="27"/>
      <c r="C561" s="27"/>
      <c r="D561" s="27"/>
      <c r="E561" s="27"/>
      <c r="F561" s="27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12.75" customHeight="1">
      <c r="A562" s="28"/>
      <c r="B562" s="27"/>
      <c r="C562" s="27"/>
      <c r="D562" s="27"/>
      <c r="E562" s="27"/>
      <c r="F562" s="27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12.75" customHeight="1">
      <c r="A563" s="28"/>
      <c r="B563" s="27"/>
      <c r="C563" s="27"/>
      <c r="D563" s="27"/>
      <c r="E563" s="27"/>
      <c r="F563" s="27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12.75" customHeight="1">
      <c r="A564" s="28"/>
      <c r="B564" s="27"/>
      <c r="C564" s="27"/>
      <c r="D564" s="27"/>
      <c r="E564" s="27"/>
      <c r="F564" s="27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12.75" customHeight="1">
      <c r="A565" s="28"/>
      <c r="B565" s="27"/>
      <c r="C565" s="27"/>
      <c r="D565" s="27"/>
      <c r="E565" s="27"/>
      <c r="F565" s="27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12.75" customHeight="1">
      <c r="A566" s="28"/>
      <c r="B566" s="27"/>
      <c r="C566" s="27"/>
      <c r="D566" s="27"/>
      <c r="E566" s="27"/>
      <c r="F566" s="27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12.75" customHeight="1">
      <c r="A567" s="28"/>
      <c r="B567" s="27"/>
      <c r="C567" s="27"/>
      <c r="D567" s="27"/>
      <c r="E567" s="27"/>
      <c r="F567" s="27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12.75" customHeight="1">
      <c r="A568" s="28"/>
      <c r="B568" s="27"/>
      <c r="C568" s="27"/>
      <c r="D568" s="27"/>
      <c r="E568" s="27"/>
      <c r="F568" s="27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12.75" customHeight="1">
      <c r="A569" s="28"/>
      <c r="B569" s="27"/>
      <c r="C569" s="27"/>
      <c r="D569" s="27"/>
      <c r="E569" s="27"/>
      <c r="F569" s="27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12.75" customHeight="1">
      <c r="A570" s="28"/>
      <c r="B570" s="27"/>
      <c r="C570" s="27"/>
      <c r="D570" s="27"/>
      <c r="E570" s="27"/>
      <c r="F570" s="27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12.75" customHeight="1">
      <c r="A571" s="28"/>
      <c r="B571" s="27"/>
      <c r="C571" s="27"/>
      <c r="D571" s="27"/>
      <c r="E571" s="27"/>
      <c r="F571" s="27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12.75" customHeight="1">
      <c r="A572" s="28"/>
      <c r="B572" s="27"/>
      <c r="C572" s="27"/>
      <c r="D572" s="27"/>
      <c r="E572" s="27"/>
      <c r="F572" s="27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12.75" customHeight="1">
      <c r="A573" s="28"/>
      <c r="B573" s="27"/>
      <c r="C573" s="27"/>
      <c r="D573" s="27"/>
      <c r="E573" s="27"/>
      <c r="F573" s="27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12.75" customHeight="1">
      <c r="A574" s="28"/>
      <c r="B574" s="27"/>
      <c r="C574" s="27"/>
      <c r="D574" s="27"/>
      <c r="E574" s="27"/>
      <c r="F574" s="27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12.75" customHeight="1">
      <c r="A575" s="28"/>
      <c r="B575" s="27"/>
      <c r="C575" s="27"/>
      <c r="D575" s="27"/>
      <c r="E575" s="27"/>
      <c r="F575" s="27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12.75" customHeight="1">
      <c r="A576" s="28"/>
      <c r="B576" s="27"/>
      <c r="C576" s="27"/>
      <c r="D576" s="27"/>
      <c r="E576" s="27"/>
      <c r="F576" s="27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12.75" customHeight="1">
      <c r="A577" s="28"/>
      <c r="B577" s="27"/>
      <c r="C577" s="27"/>
      <c r="D577" s="27"/>
      <c r="E577" s="27"/>
      <c r="F577" s="27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12.75" customHeight="1">
      <c r="A578" s="28"/>
      <c r="B578" s="27"/>
      <c r="C578" s="27"/>
      <c r="D578" s="27"/>
      <c r="E578" s="27"/>
      <c r="F578" s="27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12.75" customHeight="1">
      <c r="A579" s="28"/>
      <c r="B579" s="27"/>
      <c r="C579" s="27"/>
      <c r="D579" s="27"/>
      <c r="E579" s="27"/>
      <c r="F579" s="27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12.75" customHeight="1">
      <c r="A580" s="28"/>
      <c r="B580" s="27"/>
      <c r="C580" s="27"/>
      <c r="D580" s="27"/>
      <c r="E580" s="27"/>
      <c r="F580" s="27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12.75" customHeight="1">
      <c r="A581" s="28"/>
      <c r="B581" s="27"/>
      <c r="C581" s="27"/>
      <c r="D581" s="27"/>
      <c r="E581" s="27"/>
      <c r="F581" s="27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12.75" customHeight="1">
      <c r="A582" s="28"/>
      <c r="B582" s="27"/>
      <c r="C582" s="27"/>
      <c r="D582" s="27"/>
      <c r="E582" s="27"/>
      <c r="F582" s="27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12.75" customHeight="1">
      <c r="A583" s="28"/>
      <c r="B583" s="27"/>
      <c r="C583" s="27"/>
      <c r="D583" s="27"/>
      <c r="E583" s="27"/>
      <c r="F583" s="27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12.75" customHeight="1">
      <c r="A584" s="28"/>
      <c r="B584" s="27"/>
      <c r="C584" s="27"/>
      <c r="D584" s="27"/>
      <c r="E584" s="27"/>
      <c r="F584" s="27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12.75" customHeight="1">
      <c r="A585" s="28"/>
      <c r="B585" s="27"/>
      <c r="C585" s="27"/>
      <c r="D585" s="27"/>
      <c r="E585" s="27"/>
      <c r="F585" s="27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12.75" customHeight="1">
      <c r="A586" s="28"/>
      <c r="B586" s="27"/>
      <c r="C586" s="27"/>
      <c r="D586" s="27"/>
      <c r="E586" s="27"/>
      <c r="F586" s="27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12.75" customHeight="1">
      <c r="A587" s="28"/>
      <c r="B587" s="27"/>
      <c r="C587" s="27"/>
      <c r="D587" s="27"/>
      <c r="E587" s="27"/>
      <c r="F587" s="27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12.75" customHeight="1">
      <c r="A588" s="28"/>
      <c r="B588" s="27"/>
      <c r="C588" s="27"/>
      <c r="D588" s="27"/>
      <c r="E588" s="27"/>
      <c r="F588" s="27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12.75" customHeight="1">
      <c r="A589" s="28"/>
      <c r="B589" s="27"/>
      <c r="C589" s="27"/>
      <c r="D589" s="27"/>
      <c r="E589" s="27"/>
      <c r="F589" s="27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12.75" customHeight="1">
      <c r="A590" s="28"/>
      <c r="B590" s="27"/>
      <c r="C590" s="27"/>
      <c r="D590" s="27"/>
      <c r="E590" s="27"/>
      <c r="F590" s="27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12.75" customHeight="1">
      <c r="A591" s="28"/>
      <c r="B591" s="27"/>
      <c r="C591" s="27"/>
      <c r="D591" s="27"/>
      <c r="E591" s="27"/>
      <c r="F591" s="27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12.75" customHeight="1">
      <c r="A592" s="28"/>
      <c r="B592" s="27"/>
      <c r="C592" s="27"/>
      <c r="D592" s="27"/>
      <c r="E592" s="27"/>
      <c r="F592" s="27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12.75" customHeight="1">
      <c r="A593" s="28"/>
      <c r="B593" s="27"/>
      <c r="C593" s="27"/>
      <c r="D593" s="27"/>
      <c r="E593" s="27"/>
      <c r="F593" s="27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12.75" customHeight="1">
      <c r="A594" s="28"/>
      <c r="B594" s="27"/>
      <c r="C594" s="27"/>
      <c r="D594" s="27"/>
      <c r="E594" s="27"/>
      <c r="F594" s="27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12.75" customHeight="1">
      <c r="A595" s="28"/>
      <c r="B595" s="27"/>
      <c r="C595" s="27"/>
      <c r="D595" s="27"/>
      <c r="E595" s="27"/>
      <c r="F595" s="27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12.75" customHeight="1">
      <c r="A596" s="28"/>
      <c r="B596" s="27"/>
      <c r="C596" s="27"/>
      <c r="D596" s="27"/>
      <c r="E596" s="27"/>
      <c r="F596" s="27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2.75" customHeight="1">
      <c r="A597" s="28"/>
      <c r="B597" s="27"/>
      <c r="C597" s="27"/>
      <c r="D597" s="27"/>
      <c r="E597" s="27"/>
      <c r="F597" s="27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2.75" customHeight="1">
      <c r="A598" s="28"/>
      <c r="B598" s="27"/>
      <c r="C598" s="27"/>
      <c r="D598" s="27"/>
      <c r="E598" s="27"/>
      <c r="F598" s="27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12.75" customHeight="1">
      <c r="A599" s="28"/>
      <c r="B599" s="27"/>
      <c r="C599" s="27"/>
      <c r="D599" s="27"/>
      <c r="E599" s="27"/>
      <c r="F599" s="27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12.75" customHeight="1">
      <c r="A600" s="28"/>
      <c r="B600" s="27"/>
      <c r="C600" s="27"/>
      <c r="D600" s="27"/>
      <c r="E600" s="27"/>
      <c r="F600" s="27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12.75" customHeight="1">
      <c r="A601" s="28"/>
      <c r="B601" s="27"/>
      <c r="C601" s="27"/>
      <c r="D601" s="27"/>
      <c r="E601" s="27"/>
      <c r="F601" s="27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12.75" customHeight="1">
      <c r="A602" s="28"/>
      <c r="B602" s="27"/>
      <c r="C602" s="27"/>
      <c r="D602" s="27"/>
      <c r="E602" s="27"/>
      <c r="F602" s="27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12.75" customHeight="1">
      <c r="A603" s="28"/>
      <c r="B603" s="27"/>
      <c r="C603" s="27"/>
      <c r="D603" s="27"/>
      <c r="E603" s="27"/>
      <c r="F603" s="27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12.75" customHeight="1">
      <c r="A604" s="28"/>
      <c r="B604" s="27"/>
      <c r="C604" s="27"/>
      <c r="D604" s="27"/>
      <c r="E604" s="27"/>
      <c r="F604" s="27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12.75" customHeight="1">
      <c r="A605" s="28"/>
      <c r="B605" s="27"/>
      <c r="C605" s="27"/>
      <c r="D605" s="27"/>
      <c r="E605" s="27"/>
      <c r="F605" s="27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12.75" customHeight="1">
      <c r="A606" s="28"/>
      <c r="B606" s="27"/>
      <c r="C606" s="27"/>
      <c r="D606" s="27"/>
      <c r="E606" s="27"/>
      <c r="F606" s="27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12.75" customHeight="1">
      <c r="A607" s="28"/>
      <c r="B607" s="27"/>
      <c r="C607" s="27"/>
      <c r="D607" s="27"/>
      <c r="E607" s="27"/>
      <c r="F607" s="27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12.75" customHeight="1">
      <c r="A608" s="28"/>
      <c r="B608" s="27"/>
      <c r="C608" s="27"/>
      <c r="D608" s="27"/>
      <c r="E608" s="27"/>
      <c r="F608" s="27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12.75" customHeight="1">
      <c r="A609" s="28"/>
      <c r="B609" s="27"/>
      <c r="C609" s="27"/>
      <c r="D609" s="27"/>
      <c r="E609" s="27"/>
      <c r="F609" s="27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12.75" customHeight="1">
      <c r="A610" s="28"/>
      <c r="B610" s="27"/>
      <c r="C610" s="27"/>
      <c r="D610" s="27"/>
      <c r="E610" s="27"/>
      <c r="F610" s="27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12.75" customHeight="1">
      <c r="A611" s="28"/>
      <c r="B611" s="27"/>
      <c r="C611" s="27"/>
      <c r="D611" s="27"/>
      <c r="E611" s="27"/>
      <c r="F611" s="27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12.75" customHeight="1">
      <c r="A612" s="28"/>
      <c r="B612" s="27"/>
      <c r="C612" s="27"/>
      <c r="D612" s="27"/>
      <c r="E612" s="27"/>
      <c r="F612" s="27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12.75" customHeight="1">
      <c r="A613" s="28"/>
      <c r="B613" s="27"/>
      <c r="C613" s="27"/>
      <c r="D613" s="27"/>
      <c r="E613" s="27"/>
      <c r="F613" s="27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12.75" customHeight="1">
      <c r="A614" s="28"/>
      <c r="B614" s="27"/>
      <c r="C614" s="27"/>
      <c r="D614" s="27"/>
      <c r="E614" s="27"/>
      <c r="F614" s="27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12.75" customHeight="1">
      <c r="A615" s="28"/>
      <c r="B615" s="27"/>
      <c r="C615" s="27"/>
      <c r="D615" s="27"/>
      <c r="E615" s="27"/>
      <c r="F615" s="27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12.75" customHeight="1">
      <c r="A616" s="28"/>
      <c r="B616" s="27"/>
      <c r="C616" s="27"/>
      <c r="D616" s="27"/>
      <c r="E616" s="27"/>
      <c r="F616" s="27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12.75" customHeight="1">
      <c r="A617" s="28"/>
      <c r="B617" s="27"/>
      <c r="C617" s="27"/>
      <c r="D617" s="27"/>
      <c r="E617" s="27"/>
      <c r="F617" s="27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12.75" customHeight="1">
      <c r="A618" s="28"/>
      <c r="B618" s="27"/>
      <c r="C618" s="27"/>
      <c r="D618" s="27"/>
      <c r="E618" s="27"/>
      <c r="F618" s="27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12.75" customHeight="1">
      <c r="A619" s="28"/>
      <c r="B619" s="27"/>
      <c r="C619" s="27"/>
      <c r="D619" s="27"/>
      <c r="E619" s="27"/>
      <c r="F619" s="27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12.75" customHeight="1">
      <c r="A620" s="28"/>
      <c r="B620" s="27"/>
      <c r="C620" s="27"/>
      <c r="D620" s="27"/>
      <c r="E620" s="27"/>
      <c r="F620" s="27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12.75" customHeight="1">
      <c r="A621" s="28"/>
      <c r="B621" s="27"/>
      <c r="C621" s="27"/>
      <c r="D621" s="27"/>
      <c r="E621" s="27"/>
      <c r="F621" s="27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12.75" customHeight="1">
      <c r="A622" s="28"/>
      <c r="B622" s="27"/>
      <c r="C622" s="27"/>
      <c r="D622" s="27"/>
      <c r="E622" s="27"/>
      <c r="F622" s="27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12.75" customHeight="1">
      <c r="A623" s="28"/>
      <c r="B623" s="27"/>
      <c r="C623" s="27"/>
      <c r="D623" s="27"/>
      <c r="E623" s="27"/>
      <c r="F623" s="27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12.75" customHeight="1">
      <c r="A624" s="28"/>
      <c r="B624" s="27"/>
      <c r="C624" s="27"/>
      <c r="D624" s="27"/>
      <c r="E624" s="27"/>
      <c r="F624" s="27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12.75" customHeight="1">
      <c r="A625" s="28"/>
      <c r="B625" s="27"/>
      <c r="C625" s="27"/>
      <c r="D625" s="27"/>
      <c r="E625" s="27"/>
      <c r="F625" s="27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12.75" customHeight="1">
      <c r="A626" s="28"/>
      <c r="B626" s="27"/>
      <c r="C626" s="27"/>
      <c r="D626" s="27"/>
      <c r="E626" s="27"/>
      <c r="F626" s="27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12.75" customHeight="1">
      <c r="A627" s="28"/>
      <c r="B627" s="27"/>
      <c r="C627" s="27"/>
      <c r="D627" s="27"/>
      <c r="E627" s="27"/>
      <c r="F627" s="27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12.75" customHeight="1">
      <c r="A628" s="28"/>
      <c r="B628" s="27"/>
      <c r="C628" s="27"/>
      <c r="D628" s="27"/>
      <c r="E628" s="27"/>
      <c r="F628" s="27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12.75" customHeight="1">
      <c r="A629" s="28"/>
      <c r="B629" s="27"/>
      <c r="C629" s="27"/>
      <c r="D629" s="27"/>
      <c r="E629" s="27"/>
      <c r="F629" s="27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12.75" customHeight="1">
      <c r="A630" s="28"/>
      <c r="B630" s="27"/>
      <c r="C630" s="27"/>
      <c r="D630" s="27"/>
      <c r="E630" s="27"/>
      <c r="F630" s="27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12.75" customHeight="1">
      <c r="A631" s="28"/>
      <c r="B631" s="27"/>
      <c r="C631" s="27"/>
      <c r="D631" s="27"/>
      <c r="E631" s="27"/>
      <c r="F631" s="27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12.75" customHeight="1">
      <c r="A632" s="28"/>
      <c r="B632" s="27"/>
      <c r="C632" s="27"/>
      <c r="D632" s="27"/>
      <c r="E632" s="27"/>
      <c r="F632" s="27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12.75" customHeight="1">
      <c r="A633" s="28"/>
      <c r="B633" s="27"/>
      <c r="C633" s="27"/>
      <c r="D633" s="27"/>
      <c r="E633" s="27"/>
      <c r="F633" s="27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12.75" customHeight="1">
      <c r="A634" s="28"/>
      <c r="B634" s="27"/>
      <c r="C634" s="27"/>
      <c r="D634" s="27"/>
      <c r="E634" s="27"/>
      <c r="F634" s="27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12.75" customHeight="1">
      <c r="A635" s="28"/>
      <c r="B635" s="27"/>
      <c r="C635" s="27"/>
      <c r="D635" s="27"/>
      <c r="E635" s="27"/>
      <c r="F635" s="27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12.75" customHeight="1">
      <c r="A636" s="28"/>
      <c r="B636" s="27"/>
      <c r="C636" s="27"/>
      <c r="D636" s="27"/>
      <c r="E636" s="27"/>
      <c r="F636" s="27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12.75" customHeight="1">
      <c r="A637" s="28"/>
      <c r="B637" s="27"/>
      <c r="C637" s="27"/>
      <c r="D637" s="27"/>
      <c r="E637" s="27"/>
      <c r="F637" s="27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12.75" customHeight="1">
      <c r="A638" s="28"/>
      <c r="B638" s="27"/>
      <c r="C638" s="27"/>
      <c r="D638" s="27"/>
      <c r="E638" s="27"/>
      <c r="F638" s="27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12.75" customHeight="1">
      <c r="A639" s="28"/>
      <c r="B639" s="27"/>
      <c r="C639" s="27"/>
      <c r="D639" s="27"/>
      <c r="E639" s="27"/>
      <c r="F639" s="27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12.75" customHeight="1">
      <c r="A640" s="28"/>
      <c r="B640" s="27"/>
      <c r="C640" s="27"/>
      <c r="D640" s="27"/>
      <c r="E640" s="27"/>
      <c r="F640" s="27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12.75" customHeight="1">
      <c r="A641" s="28"/>
      <c r="B641" s="27"/>
      <c r="C641" s="27"/>
      <c r="D641" s="27"/>
      <c r="E641" s="27"/>
      <c r="F641" s="27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12.75" customHeight="1">
      <c r="A642" s="28"/>
      <c r="B642" s="27"/>
      <c r="C642" s="27"/>
      <c r="D642" s="27"/>
      <c r="E642" s="27"/>
      <c r="F642" s="27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12.75" customHeight="1">
      <c r="A643" s="28"/>
      <c r="B643" s="27"/>
      <c r="C643" s="27"/>
      <c r="D643" s="27"/>
      <c r="E643" s="27"/>
      <c r="F643" s="27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12.75" customHeight="1">
      <c r="A644" s="28"/>
      <c r="B644" s="27"/>
      <c r="C644" s="27"/>
      <c r="D644" s="27"/>
      <c r="E644" s="27"/>
      <c r="F644" s="27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12.75" customHeight="1">
      <c r="A645" s="28"/>
      <c r="B645" s="27"/>
      <c r="C645" s="27"/>
      <c r="D645" s="27"/>
      <c r="E645" s="27"/>
      <c r="F645" s="27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12.75" customHeight="1">
      <c r="A646" s="28"/>
      <c r="B646" s="27"/>
      <c r="C646" s="27"/>
      <c r="D646" s="27"/>
      <c r="E646" s="27"/>
      <c r="F646" s="27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12.75" customHeight="1">
      <c r="A647" s="28"/>
      <c r="B647" s="27"/>
      <c r="C647" s="27"/>
      <c r="D647" s="27"/>
      <c r="E647" s="27"/>
      <c r="F647" s="27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12.75" customHeight="1">
      <c r="A648" s="28"/>
      <c r="B648" s="27"/>
      <c r="C648" s="27"/>
      <c r="D648" s="27"/>
      <c r="E648" s="27"/>
      <c r="F648" s="27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12.75" customHeight="1">
      <c r="A649" s="28"/>
      <c r="B649" s="27"/>
      <c r="C649" s="27"/>
      <c r="D649" s="27"/>
      <c r="E649" s="27"/>
      <c r="F649" s="27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12.75" customHeight="1">
      <c r="A650" s="28"/>
      <c r="B650" s="27"/>
      <c r="C650" s="27"/>
      <c r="D650" s="27"/>
      <c r="E650" s="27"/>
      <c r="F650" s="27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12.75" customHeight="1">
      <c r="A651" s="28"/>
      <c r="B651" s="27"/>
      <c r="C651" s="27"/>
      <c r="D651" s="27"/>
      <c r="E651" s="27"/>
      <c r="F651" s="27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12.75" customHeight="1">
      <c r="A652" s="28"/>
      <c r="B652" s="27"/>
      <c r="C652" s="27"/>
      <c r="D652" s="27"/>
      <c r="E652" s="27"/>
      <c r="F652" s="27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12.75" customHeight="1">
      <c r="A653" s="28"/>
      <c r="B653" s="27"/>
      <c r="C653" s="27"/>
      <c r="D653" s="27"/>
      <c r="E653" s="27"/>
      <c r="F653" s="27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12.75" customHeight="1">
      <c r="A654" s="28"/>
      <c r="B654" s="27"/>
      <c r="C654" s="27"/>
      <c r="D654" s="27"/>
      <c r="E654" s="27"/>
      <c r="F654" s="27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12.75" customHeight="1">
      <c r="A655" s="28"/>
      <c r="B655" s="27"/>
      <c r="C655" s="27"/>
      <c r="D655" s="27"/>
      <c r="E655" s="27"/>
      <c r="F655" s="27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12.75" customHeight="1">
      <c r="A656" s="28"/>
      <c r="B656" s="27"/>
      <c r="C656" s="27"/>
      <c r="D656" s="27"/>
      <c r="E656" s="27"/>
      <c r="F656" s="27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2.75" customHeight="1">
      <c r="A657" s="28"/>
      <c r="B657" s="27"/>
      <c r="C657" s="27"/>
      <c r="D657" s="27"/>
      <c r="E657" s="27"/>
      <c r="F657" s="27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2.75" customHeight="1">
      <c r="A658" s="28"/>
      <c r="B658" s="27"/>
      <c r="C658" s="27"/>
      <c r="D658" s="27"/>
      <c r="E658" s="27"/>
      <c r="F658" s="27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12.75" customHeight="1">
      <c r="A659" s="28"/>
      <c r="B659" s="27"/>
      <c r="C659" s="27"/>
      <c r="D659" s="27"/>
      <c r="E659" s="27"/>
      <c r="F659" s="27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12.75" customHeight="1">
      <c r="A660" s="28"/>
      <c r="B660" s="27"/>
      <c r="C660" s="27"/>
      <c r="D660" s="27"/>
      <c r="E660" s="27"/>
      <c r="F660" s="27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12.75" customHeight="1">
      <c r="A661" s="28"/>
      <c r="B661" s="27"/>
      <c r="C661" s="27"/>
      <c r="D661" s="27"/>
      <c r="E661" s="27"/>
      <c r="F661" s="27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12.75" customHeight="1">
      <c r="A662" s="28"/>
      <c r="B662" s="27"/>
      <c r="C662" s="27"/>
      <c r="D662" s="27"/>
      <c r="E662" s="27"/>
      <c r="F662" s="27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12.75" customHeight="1">
      <c r="A663" s="28"/>
      <c r="B663" s="27"/>
      <c r="C663" s="27"/>
      <c r="D663" s="27"/>
      <c r="E663" s="27"/>
      <c r="F663" s="27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12.75" customHeight="1">
      <c r="A664" s="28"/>
      <c r="B664" s="27"/>
      <c r="C664" s="27"/>
      <c r="D664" s="27"/>
      <c r="E664" s="27"/>
      <c r="F664" s="27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12.75" customHeight="1">
      <c r="A665" s="28"/>
      <c r="B665" s="27"/>
      <c r="C665" s="27"/>
      <c r="D665" s="27"/>
      <c r="E665" s="27"/>
      <c r="F665" s="27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12.75" customHeight="1">
      <c r="A666" s="28"/>
      <c r="B666" s="27"/>
      <c r="C666" s="27"/>
      <c r="D666" s="27"/>
      <c r="E666" s="27"/>
      <c r="F666" s="27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12.75" customHeight="1">
      <c r="A667" s="28"/>
      <c r="B667" s="27"/>
      <c r="C667" s="27"/>
      <c r="D667" s="27"/>
      <c r="E667" s="27"/>
      <c r="F667" s="27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12.75" customHeight="1">
      <c r="A668" s="28"/>
      <c r="B668" s="27"/>
      <c r="C668" s="27"/>
      <c r="D668" s="27"/>
      <c r="E668" s="27"/>
      <c r="F668" s="27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12.75" customHeight="1">
      <c r="A669" s="28"/>
      <c r="B669" s="27"/>
      <c r="C669" s="27"/>
      <c r="D669" s="27"/>
      <c r="E669" s="27"/>
      <c r="F669" s="27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12.75" customHeight="1">
      <c r="A670" s="28"/>
      <c r="B670" s="27"/>
      <c r="C670" s="27"/>
      <c r="D670" s="27"/>
      <c r="E670" s="27"/>
      <c r="F670" s="27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12.75" customHeight="1">
      <c r="A671" s="28"/>
      <c r="B671" s="27"/>
      <c r="C671" s="27"/>
      <c r="D671" s="27"/>
      <c r="E671" s="27"/>
      <c r="F671" s="27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12.75" customHeight="1">
      <c r="A672" s="28"/>
      <c r="B672" s="27"/>
      <c r="C672" s="27"/>
      <c r="D672" s="27"/>
      <c r="E672" s="27"/>
      <c r="F672" s="27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12.75" customHeight="1">
      <c r="A673" s="28"/>
      <c r="B673" s="27"/>
      <c r="C673" s="27"/>
      <c r="D673" s="27"/>
      <c r="E673" s="27"/>
      <c r="F673" s="27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12.75" customHeight="1">
      <c r="A674" s="28"/>
      <c r="B674" s="27"/>
      <c r="C674" s="27"/>
      <c r="D674" s="27"/>
      <c r="E674" s="27"/>
      <c r="F674" s="27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12.75" customHeight="1">
      <c r="A675" s="28"/>
      <c r="B675" s="27"/>
      <c r="C675" s="27"/>
      <c r="D675" s="27"/>
      <c r="E675" s="27"/>
      <c r="F675" s="27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12.75" customHeight="1">
      <c r="A676" s="28"/>
      <c r="B676" s="27"/>
      <c r="C676" s="27"/>
      <c r="D676" s="27"/>
      <c r="E676" s="27"/>
      <c r="F676" s="27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12.75" customHeight="1">
      <c r="A677" s="28"/>
      <c r="B677" s="27"/>
      <c r="C677" s="27"/>
      <c r="D677" s="27"/>
      <c r="E677" s="27"/>
      <c r="F677" s="27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12.75" customHeight="1">
      <c r="A678" s="28"/>
      <c r="B678" s="27"/>
      <c r="C678" s="27"/>
      <c r="D678" s="27"/>
      <c r="E678" s="27"/>
      <c r="F678" s="27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12.75" customHeight="1">
      <c r="A679" s="28"/>
      <c r="B679" s="27"/>
      <c r="C679" s="27"/>
      <c r="D679" s="27"/>
      <c r="E679" s="27"/>
      <c r="F679" s="27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12.75" customHeight="1">
      <c r="A680" s="28"/>
      <c r="B680" s="27"/>
      <c r="C680" s="27"/>
      <c r="D680" s="27"/>
      <c r="E680" s="27"/>
      <c r="F680" s="27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12.75" customHeight="1">
      <c r="A681" s="28"/>
      <c r="B681" s="27"/>
      <c r="C681" s="27"/>
      <c r="D681" s="27"/>
      <c r="E681" s="27"/>
      <c r="F681" s="27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12.75" customHeight="1">
      <c r="A682" s="28"/>
      <c r="B682" s="27"/>
      <c r="C682" s="27"/>
      <c r="D682" s="27"/>
      <c r="E682" s="27"/>
      <c r="F682" s="27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12.75" customHeight="1">
      <c r="A683" s="28"/>
      <c r="B683" s="27"/>
      <c r="C683" s="27"/>
      <c r="D683" s="27"/>
      <c r="E683" s="27"/>
      <c r="F683" s="27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12.75" customHeight="1">
      <c r="A684" s="28"/>
      <c r="B684" s="27"/>
      <c r="C684" s="27"/>
      <c r="D684" s="27"/>
      <c r="E684" s="27"/>
      <c r="F684" s="27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12.75" customHeight="1">
      <c r="A685" s="28"/>
      <c r="B685" s="27"/>
      <c r="C685" s="27"/>
      <c r="D685" s="27"/>
      <c r="E685" s="27"/>
      <c r="F685" s="27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12.75" customHeight="1">
      <c r="A686" s="28"/>
      <c r="B686" s="27"/>
      <c r="C686" s="27"/>
      <c r="D686" s="27"/>
      <c r="E686" s="27"/>
      <c r="F686" s="27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12.75" customHeight="1">
      <c r="A687" s="28"/>
      <c r="B687" s="27"/>
      <c r="C687" s="27"/>
      <c r="D687" s="27"/>
      <c r="E687" s="27"/>
      <c r="F687" s="27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12.75" customHeight="1">
      <c r="A688" s="28"/>
      <c r="B688" s="27"/>
      <c r="C688" s="27"/>
      <c r="D688" s="27"/>
      <c r="E688" s="27"/>
      <c r="F688" s="27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12.75" customHeight="1">
      <c r="A689" s="28"/>
      <c r="B689" s="27"/>
      <c r="C689" s="27"/>
      <c r="D689" s="27"/>
      <c r="E689" s="27"/>
      <c r="F689" s="27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12.75" customHeight="1">
      <c r="A690" s="28"/>
      <c r="B690" s="27"/>
      <c r="C690" s="27"/>
      <c r="D690" s="27"/>
      <c r="E690" s="27"/>
      <c r="F690" s="27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12.75" customHeight="1">
      <c r="A691" s="28"/>
      <c r="B691" s="27"/>
      <c r="C691" s="27"/>
      <c r="D691" s="27"/>
      <c r="E691" s="27"/>
      <c r="F691" s="27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12.75" customHeight="1">
      <c r="A692" s="28"/>
      <c r="B692" s="27"/>
      <c r="C692" s="27"/>
      <c r="D692" s="27"/>
      <c r="E692" s="27"/>
      <c r="F692" s="27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12.75" customHeight="1">
      <c r="A693" s="28"/>
      <c r="B693" s="27"/>
      <c r="C693" s="27"/>
      <c r="D693" s="27"/>
      <c r="E693" s="27"/>
      <c r="F693" s="27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12.75" customHeight="1">
      <c r="A694" s="28"/>
      <c r="B694" s="27"/>
      <c r="C694" s="27"/>
      <c r="D694" s="27"/>
      <c r="E694" s="27"/>
      <c r="F694" s="27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12.75" customHeight="1">
      <c r="A695" s="28"/>
      <c r="B695" s="27"/>
      <c r="C695" s="27"/>
      <c r="D695" s="27"/>
      <c r="E695" s="27"/>
      <c r="F695" s="27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12.75" customHeight="1">
      <c r="A696" s="28"/>
      <c r="B696" s="27"/>
      <c r="C696" s="27"/>
      <c r="D696" s="27"/>
      <c r="E696" s="27"/>
      <c r="F696" s="27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12.75" customHeight="1">
      <c r="A697" s="28"/>
      <c r="B697" s="27"/>
      <c r="C697" s="27"/>
      <c r="D697" s="27"/>
      <c r="E697" s="27"/>
      <c r="F697" s="27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12.75" customHeight="1">
      <c r="A698" s="28"/>
      <c r="B698" s="27"/>
      <c r="C698" s="27"/>
      <c r="D698" s="27"/>
      <c r="E698" s="27"/>
      <c r="F698" s="27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12.75" customHeight="1">
      <c r="A699" s="28"/>
      <c r="B699" s="27"/>
      <c r="C699" s="27"/>
      <c r="D699" s="27"/>
      <c r="E699" s="27"/>
      <c r="F699" s="27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12.75" customHeight="1">
      <c r="A700" s="28"/>
      <c r="B700" s="27"/>
      <c r="C700" s="27"/>
      <c r="D700" s="27"/>
      <c r="E700" s="27"/>
      <c r="F700" s="27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12.75" customHeight="1">
      <c r="A701" s="28"/>
      <c r="B701" s="27"/>
      <c r="C701" s="27"/>
      <c r="D701" s="27"/>
      <c r="E701" s="27"/>
      <c r="F701" s="27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12.75" customHeight="1">
      <c r="A702" s="28"/>
      <c r="B702" s="27"/>
      <c r="C702" s="27"/>
      <c r="D702" s="27"/>
      <c r="E702" s="27"/>
      <c r="F702" s="27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12.75" customHeight="1">
      <c r="A703" s="28"/>
      <c r="B703" s="27"/>
      <c r="C703" s="27"/>
      <c r="D703" s="27"/>
      <c r="E703" s="27"/>
      <c r="F703" s="27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12.75" customHeight="1">
      <c r="A704" s="28"/>
      <c r="B704" s="27"/>
      <c r="C704" s="27"/>
      <c r="D704" s="27"/>
      <c r="E704" s="27"/>
      <c r="F704" s="27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12.75" customHeight="1">
      <c r="A705" s="28"/>
      <c r="B705" s="27"/>
      <c r="C705" s="27"/>
      <c r="D705" s="27"/>
      <c r="E705" s="27"/>
      <c r="F705" s="27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12.75" customHeight="1">
      <c r="A706" s="28"/>
      <c r="B706" s="27"/>
      <c r="C706" s="27"/>
      <c r="D706" s="27"/>
      <c r="E706" s="27"/>
      <c r="F706" s="27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12.75" customHeight="1">
      <c r="A707" s="28"/>
      <c r="B707" s="27"/>
      <c r="C707" s="27"/>
      <c r="D707" s="27"/>
      <c r="E707" s="27"/>
      <c r="F707" s="27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12.75" customHeight="1">
      <c r="A708" s="28"/>
      <c r="B708" s="27"/>
      <c r="C708" s="27"/>
      <c r="D708" s="27"/>
      <c r="E708" s="27"/>
      <c r="F708" s="27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12.75" customHeight="1">
      <c r="A709" s="28"/>
      <c r="B709" s="27"/>
      <c r="C709" s="27"/>
      <c r="D709" s="27"/>
      <c r="E709" s="27"/>
      <c r="F709" s="27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12.75" customHeight="1">
      <c r="A710" s="28"/>
      <c r="B710" s="27"/>
      <c r="C710" s="27"/>
      <c r="D710" s="27"/>
      <c r="E710" s="27"/>
      <c r="F710" s="27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12.75" customHeight="1">
      <c r="A711" s="28"/>
      <c r="B711" s="27"/>
      <c r="C711" s="27"/>
      <c r="D711" s="27"/>
      <c r="E711" s="27"/>
      <c r="F711" s="27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12.75" customHeight="1">
      <c r="A712" s="28"/>
      <c r="B712" s="27"/>
      <c r="C712" s="27"/>
      <c r="D712" s="27"/>
      <c r="E712" s="27"/>
      <c r="F712" s="27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12.75" customHeight="1">
      <c r="A713" s="28"/>
      <c r="B713" s="27"/>
      <c r="C713" s="27"/>
      <c r="D713" s="27"/>
      <c r="E713" s="27"/>
      <c r="F713" s="27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12.75" customHeight="1">
      <c r="A714" s="28"/>
      <c r="B714" s="27"/>
      <c r="C714" s="27"/>
      <c r="D714" s="27"/>
      <c r="E714" s="27"/>
      <c r="F714" s="27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12.75" customHeight="1">
      <c r="A715" s="28"/>
      <c r="B715" s="27"/>
      <c r="C715" s="27"/>
      <c r="D715" s="27"/>
      <c r="E715" s="27"/>
      <c r="F715" s="27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12.75" customHeight="1">
      <c r="A716" s="28"/>
      <c r="B716" s="27"/>
      <c r="C716" s="27"/>
      <c r="D716" s="27"/>
      <c r="E716" s="27"/>
      <c r="F716" s="27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12.75" customHeight="1">
      <c r="A717" s="28"/>
      <c r="B717" s="27"/>
      <c r="C717" s="27"/>
      <c r="D717" s="27"/>
      <c r="E717" s="27"/>
      <c r="F717" s="27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12.75" customHeight="1">
      <c r="A718" s="28"/>
      <c r="B718" s="27"/>
      <c r="C718" s="27"/>
      <c r="D718" s="27"/>
      <c r="E718" s="27"/>
      <c r="F718" s="27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12.75" customHeight="1">
      <c r="A719" s="28"/>
      <c r="B719" s="27"/>
      <c r="C719" s="27"/>
      <c r="D719" s="27"/>
      <c r="E719" s="27"/>
      <c r="F719" s="27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12.75" customHeight="1">
      <c r="A720" s="28"/>
      <c r="B720" s="27"/>
      <c r="C720" s="27"/>
      <c r="D720" s="27"/>
      <c r="E720" s="27"/>
      <c r="F720" s="27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12.75" customHeight="1">
      <c r="A721" s="28"/>
      <c r="B721" s="27"/>
      <c r="C721" s="27"/>
      <c r="D721" s="27"/>
      <c r="E721" s="27"/>
      <c r="F721" s="27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12.75" customHeight="1">
      <c r="A722" s="28"/>
      <c r="B722" s="27"/>
      <c r="C722" s="27"/>
      <c r="D722" s="27"/>
      <c r="E722" s="27"/>
      <c r="F722" s="27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12.75" customHeight="1">
      <c r="A723" s="28"/>
      <c r="B723" s="27"/>
      <c r="C723" s="27"/>
      <c r="D723" s="27"/>
      <c r="E723" s="27"/>
      <c r="F723" s="27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12.75" customHeight="1">
      <c r="A724" s="28"/>
      <c r="B724" s="27"/>
      <c r="C724" s="27"/>
      <c r="D724" s="27"/>
      <c r="E724" s="27"/>
      <c r="F724" s="27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12.75" customHeight="1">
      <c r="A725" s="28"/>
      <c r="B725" s="27"/>
      <c r="C725" s="27"/>
      <c r="D725" s="27"/>
      <c r="E725" s="27"/>
      <c r="F725" s="27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12.75" customHeight="1">
      <c r="A726" s="28"/>
      <c r="B726" s="27"/>
      <c r="C726" s="27"/>
      <c r="D726" s="27"/>
      <c r="E726" s="27"/>
      <c r="F726" s="27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12.75" customHeight="1">
      <c r="A727" s="28"/>
      <c r="B727" s="27"/>
      <c r="C727" s="27"/>
      <c r="D727" s="27"/>
      <c r="E727" s="27"/>
      <c r="F727" s="27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12.75" customHeight="1">
      <c r="A728" s="28"/>
      <c r="B728" s="27"/>
      <c r="C728" s="27"/>
      <c r="D728" s="27"/>
      <c r="E728" s="27"/>
      <c r="F728" s="27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12.75" customHeight="1">
      <c r="A729" s="28"/>
      <c r="B729" s="27"/>
      <c r="C729" s="27"/>
      <c r="D729" s="27"/>
      <c r="E729" s="27"/>
      <c r="F729" s="27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12.75" customHeight="1">
      <c r="A730" s="28"/>
      <c r="B730" s="27"/>
      <c r="C730" s="27"/>
      <c r="D730" s="27"/>
      <c r="E730" s="27"/>
      <c r="F730" s="27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12.75" customHeight="1">
      <c r="A731" s="28"/>
      <c r="B731" s="27"/>
      <c r="C731" s="27"/>
      <c r="D731" s="27"/>
      <c r="E731" s="27"/>
      <c r="F731" s="27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12.75" customHeight="1">
      <c r="A732" s="28"/>
      <c r="B732" s="27"/>
      <c r="C732" s="27"/>
      <c r="D732" s="27"/>
      <c r="E732" s="27"/>
      <c r="F732" s="27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12.75" customHeight="1">
      <c r="A733" s="28"/>
      <c r="B733" s="27"/>
      <c r="C733" s="27"/>
      <c r="D733" s="27"/>
      <c r="E733" s="27"/>
      <c r="F733" s="27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12.75" customHeight="1">
      <c r="A734" s="28"/>
      <c r="B734" s="27"/>
      <c r="C734" s="27"/>
      <c r="D734" s="27"/>
      <c r="E734" s="27"/>
      <c r="F734" s="27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12.75" customHeight="1">
      <c r="A735" s="28"/>
      <c r="B735" s="27"/>
      <c r="C735" s="27"/>
      <c r="D735" s="27"/>
      <c r="E735" s="27"/>
      <c r="F735" s="27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12.75" customHeight="1">
      <c r="A736" s="28"/>
      <c r="B736" s="27"/>
      <c r="C736" s="27"/>
      <c r="D736" s="27"/>
      <c r="E736" s="27"/>
      <c r="F736" s="27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12.75" customHeight="1">
      <c r="A737" s="28"/>
      <c r="B737" s="27"/>
      <c r="C737" s="27"/>
      <c r="D737" s="27"/>
      <c r="E737" s="27"/>
      <c r="F737" s="27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12.75" customHeight="1">
      <c r="A738" s="28"/>
      <c r="B738" s="27"/>
      <c r="C738" s="27"/>
      <c r="D738" s="27"/>
      <c r="E738" s="27"/>
      <c r="F738" s="27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12.75" customHeight="1">
      <c r="A739" s="28"/>
      <c r="B739" s="27"/>
      <c r="C739" s="27"/>
      <c r="D739" s="27"/>
      <c r="E739" s="27"/>
      <c r="F739" s="27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12.75" customHeight="1">
      <c r="A740" s="28"/>
      <c r="B740" s="27"/>
      <c r="C740" s="27"/>
      <c r="D740" s="27"/>
      <c r="E740" s="27"/>
      <c r="F740" s="27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12.75" customHeight="1">
      <c r="A741" s="28"/>
      <c r="B741" s="27"/>
      <c r="C741" s="27"/>
      <c r="D741" s="27"/>
      <c r="E741" s="27"/>
      <c r="F741" s="27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12.75" customHeight="1">
      <c r="A742" s="28"/>
      <c r="B742" s="27"/>
      <c r="C742" s="27"/>
      <c r="D742" s="27"/>
      <c r="E742" s="27"/>
      <c r="F742" s="27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12.75" customHeight="1">
      <c r="A743" s="28"/>
      <c r="B743" s="27"/>
      <c r="C743" s="27"/>
      <c r="D743" s="27"/>
      <c r="E743" s="27"/>
      <c r="F743" s="27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12.75" customHeight="1">
      <c r="A744" s="28"/>
      <c r="B744" s="27"/>
      <c r="C744" s="27"/>
      <c r="D744" s="27"/>
      <c r="E744" s="27"/>
      <c r="F744" s="27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12.75" customHeight="1">
      <c r="A745" s="28"/>
      <c r="B745" s="27"/>
      <c r="C745" s="27"/>
      <c r="D745" s="27"/>
      <c r="E745" s="27"/>
      <c r="F745" s="27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12.75" customHeight="1">
      <c r="A746" s="28"/>
      <c r="B746" s="27"/>
      <c r="C746" s="27"/>
      <c r="D746" s="27"/>
      <c r="E746" s="27"/>
      <c r="F746" s="27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12.75" customHeight="1">
      <c r="A747" s="28"/>
      <c r="B747" s="27"/>
      <c r="C747" s="27"/>
      <c r="D747" s="27"/>
      <c r="E747" s="27"/>
      <c r="F747" s="27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12.75" customHeight="1">
      <c r="A748" s="28"/>
      <c r="B748" s="27"/>
      <c r="C748" s="27"/>
      <c r="D748" s="27"/>
      <c r="E748" s="27"/>
      <c r="F748" s="27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12.75" customHeight="1">
      <c r="A749" s="28"/>
      <c r="B749" s="27"/>
      <c r="C749" s="27"/>
      <c r="D749" s="27"/>
      <c r="E749" s="27"/>
      <c r="F749" s="27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12.75" customHeight="1">
      <c r="A750" s="28"/>
      <c r="B750" s="27"/>
      <c r="C750" s="27"/>
      <c r="D750" s="27"/>
      <c r="E750" s="27"/>
      <c r="F750" s="27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12.75" customHeight="1">
      <c r="A751" s="28"/>
      <c r="B751" s="27"/>
      <c r="C751" s="27"/>
      <c r="D751" s="27"/>
      <c r="E751" s="27"/>
      <c r="F751" s="27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12.75" customHeight="1">
      <c r="A752" s="28"/>
      <c r="B752" s="27"/>
      <c r="C752" s="27"/>
      <c r="D752" s="27"/>
      <c r="E752" s="27"/>
      <c r="F752" s="27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12.75" customHeight="1">
      <c r="A753" s="28"/>
      <c r="B753" s="27"/>
      <c r="C753" s="27"/>
      <c r="D753" s="27"/>
      <c r="E753" s="27"/>
      <c r="F753" s="27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12.75" customHeight="1">
      <c r="A754" s="28"/>
      <c r="B754" s="27"/>
      <c r="C754" s="27"/>
      <c r="D754" s="27"/>
      <c r="E754" s="27"/>
      <c r="F754" s="27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12.75" customHeight="1">
      <c r="A755" s="28"/>
      <c r="B755" s="27"/>
      <c r="C755" s="27"/>
      <c r="D755" s="27"/>
      <c r="E755" s="27"/>
      <c r="F755" s="27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12.75" customHeight="1">
      <c r="A756" s="28"/>
      <c r="B756" s="27"/>
      <c r="C756" s="27"/>
      <c r="D756" s="27"/>
      <c r="E756" s="27"/>
      <c r="F756" s="27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12.75" customHeight="1">
      <c r="A757" s="28"/>
      <c r="B757" s="27"/>
      <c r="C757" s="27"/>
      <c r="D757" s="27"/>
      <c r="E757" s="27"/>
      <c r="F757" s="27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12.75" customHeight="1">
      <c r="A758" s="28"/>
      <c r="B758" s="27"/>
      <c r="C758" s="27"/>
      <c r="D758" s="27"/>
      <c r="E758" s="27"/>
      <c r="F758" s="27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12.75" customHeight="1">
      <c r="A759" s="28"/>
      <c r="B759" s="27"/>
      <c r="C759" s="27"/>
      <c r="D759" s="27"/>
      <c r="E759" s="27"/>
      <c r="F759" s="27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12.75" customHeight="1">
      <c r="A760" s="28"/>
      <c r="B760" s="27"/>
      <c r="C760" s="27"/>
      <c r="D760" s="27"/>
      <c r="E760" s="27"/>
      <c r="F760" s="27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12.75" customHeight="1">
      <c r="A761" s="28"/>
      <c r="B761" s="27"/>
      <c r="C761" s="27"/>
      <c r="D761" s="27"/>
      <c r="E761" s="27"/>
      <c r="F761" s="27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12.75" customHeight="1">
      <c r="A762" s="28"/>
      <c r="B762" s="27"/>
      <c r="C762" s="27"/>
      <c r="D762" s="27"/>
      <c r="E762" s="27"/>
      <c r="F762" s="27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12.75" customHeight="1">
      <c r="A763" s="28"/>
      <c r="B763" s="27"/>
      <c r="C763" s="27"/>
      <c r="D763" s="27"/>
      <c r="E763" s="27"/>
      <c r="F763" s="27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12.75" customHeight="1">
      <c r="A764" s="28"/>
      <c r="B764" s="27"/>
      <c r="C764" s="27"/>
      <c r="D764" s="27"/>
      <c r="E764" s="27"/>
      <c r="F764" s="27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12.75" customHeight="1">
      <c r="A765" s="28"/>
      <c r="B765" s="27"/>
      <c r="C765" s="27"/>
      <c r="D765" s="27"/>
      <c r="E765" s="27"/>
      <c r="F765" s="27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12.75" customHeight="1">
      <c r="A766" s="28"/>
      <c r="B766" s="27"/>
      <c r="C766" s="27"/>
      <c r="D766" s="27"/>
      <c r="E766" s="27"/>
      <c r="F766" s="27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12.75" customHeight="1">
      <c r="A767" s="28"/>
      <c r="B767" s="27"/>
      <c r="C767" s="27"/>
      <c r="D767" s="27"/>
      <c r="E767" s="27"/>
      <c r="F767" s="27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12.75" customHeight="1">
      <c r="A768" s="28"/>
      <c r="B768" s="27"/>
      <c r="C768" s="27"/>
      <c r="D768" s="27"/>
      <c r="E768" s="27"/>
      <c r="F768" s="27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12.75" customHeight="1">
      <c r="A769" s="28"/>
      <c r="B769" s="27"/>
      <c r="C769" s="27"/>
      <c r="D769" s="27"/>
      <c r="E769" s="27"/>
      <c r="F769" s="27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12.75" customHeight="1">
      <c r="A770" s="28"/>
      <c r="B770" s="27"/>
      <c r="C770" s="27"/>
      <c r="D770" s="27"/>
      <c r="E770" s="27"/>
      <c r="F770" s="27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12.75" customHeight="1">
      <c r="A771" s="28"/>
      <c r="B771" s="27"/>
      <c r="C771" s="27"/>
      <c r="D771" s="27"/>
      <c r="E771" s="27"/>
      <c r="F771" s="27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12.75" customHeight="1">
      <c r="A772" s="28"/>
      <c r="B772" s="27"/>
      <c r="C772" s="27"/>
      <c r="D772" s="27"/>
      <c r="E772" s="27"/>
      <c r="F772" s="27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12.75" customHeight="1">
      <c r="A773" s="28"/>
      <c r="B773" s="27"/>
      <c r="C773" s="27"/>
      <c r="D773" s="27"/>
      <c r="E773" s="27"/>
      <c r="F773" s="27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12.75" customHeight="1">
      <c r="A774" s="28"/>
      <c r="B774" s="27"/>
      <c r="C774" s="27"/>
      <c r="D774" s="27"/>
      <c r="E774" s="27"/>
      <c r="F774" s="27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12.75" customHeight="1">
      <c r="A775" s="28"/>
      <c r="B775" s="27"/>
      <c r="C775" s="27"/>
      <c r="D775" s="27"/>
      <c r="E775" s="27"/>
      <c r="F775" s="27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12.75" customHeight="1">
      <c r="A776" s="28"/>
      <c r="B776" s="27"/>
      <c r="C776" s="27"/>
      <c r="D776" s="27"/>
      <c r="E776" s="27"/>
      <c r="F776" s="27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12.75" customHeight="1">
      <c r="A777" s="28"/>
      <c r="B777" s="27"/>
      <c r="C777" s="27"/>
      <c r="D777" s="27"/>
      <c r="E777" s="27"/>
      <c r="F777" s="27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12.75" customHeight="1">
      <c r="A778" s="28"/>
      <c r="B778" s="27"/>
      <c r="C778" s="27"/>
      <c r="D778" s="27"/>
      <c r="E778" s="27"/>
      <c r="F778" s="27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12.75" customHeight="1">
      <c r="A779" s="28"/>
      <c r="B779" s="27"/>
      <c r="C779" s="27"/>
      <c r="D779" s="27"/>
      <c r="E779" s="27"/>
      <c r="F779" s="27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12.75" customHeight="1">
      <c r="A780" s="28"/>
      <c r="B780" s="27"/>
      <c r="C780" s="27"/>
      <c r="D780" s="27"/>
      <c r="E780" s="27"/>
      <c r="F780" s="27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12.75" customHeight="1">
      <c r="A781" s="28"/>
      <c r="B781" s="27"/>
      <c r="C781" s="27"/>
      <c r="D781" s="27"/>
      <c r="E781" s="27"/>
      <c r="F781" s="27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12.75" customHeight="1">
      <c r="A782" s="28"/>
      <c r="B782" s="27"/>
      <c r="C782" s="27"/>
      <c r="D782" s="27"/>
      <c r="E782" s="27"/>
      <c r="F782" s="27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12.75" customHeight="1">
      <c r="A783" s="28"/>
      <c r="B783" s="27"/>
      <c r="C783" s="27"/>
      <c r="D783" s="27"/>
      <c r="E783" s="27"/>
      <c r="F783" s="27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12.75" customHeight="1">
      <c r="A784" s="28"/>
      <c r="B784" s="27"/>
      <c r="C784" s="27"/>
      <c r="D784" s="27"/>
      <c r="E784" s="27"/>
      <c r="F784" s="27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12.75" customHeight="1">
      <c r="A785" s="28"/>
      <c r="B785" s="27"/>
      <c r="C785" s="27"/>
      <c r="D785" s="27"/>
      <c r="E785" s="27"/>
      <c r="F785" s="27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12.75" customHeight="1">
      <c r="A786" s="28"/>
      <c r="B786" s="27"/>
      <c r="C786" s="27"/>
      <c r="D786" s="27"/>
      <c r="E786" s="27"/>
      <c r="F786" s="27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12.75" customHeight="1">
      <c r="A787" s="28"/>
      <c r="B787" s="27"/>
      <c r="C787" s="27"/>
      <c r="D787" s="27"/>
      <c r="E787" s="27"/>
      <c r="F787" s="27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12.75" customHeight="1">
      <c r="A788" s="28"/>
      <c r="B788" s="27"/>
      <c r="C788" s="27"/>
      <c r="D788" s="27"/>
      <c r="E788" s="27"/>
      <c r="F788" s="27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12.75" customHeight="1">
      <c r="A789" s="28"/>
      <c r="B789" s="27"/>
      <c r="C789" s="27"/>
      <c r="D789" s="27"/>
      <c r="E789" s="27"/>
      <c r="F789" s="27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12.75" customHeight="1">
      <c r="A790" s="28"/>
      <c r="B790" s="27"/>
      <c r="C790" s="27"/>
      <c r="D790" s="27"/>
      <c r="E790" s="27"/>
      <c r="F790" s="27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12.75" customHeight="1">
      <c r="A791" s="28"/>
      <c r="B791" s="27"/>
      <c r="C791" s="27"/>
      <c r="D791" s="27"/>
      <c r="E791" s="27"/>
      <c r="F791" s="27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12.75" customHeight="1">
      <c r="A792" s="28"/>
      <c r="B792" s="27"/>
      <c r="C792" s="27"/>
      <c r="D792" s="27"/>
      <c r="E792" s="27"/>
      <c r="F792" s="27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12.75" customHeight="1">
      <c r="A793" s="28"/>
      <c r="B793" s="27"/>
      <c r="C793" s="27"/>
      <c r="D793" s="27"/>
      <c r="E793" s="27"/>
      <c r="F793" s="27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12.75" customHeight="1">
      <c r="A794" s="28"/>
      <c r="B794" s="27"/>
      <c r="C794" s="27"/>
      <c r="D794" s="27"/>
      <c r="E794" s="27"/>
      <c r="F794" s="27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12.75" customHeight="1">
      <c r="A795" s="28"/>
      <c r="B795" s="27"/>
      <c r="C795" s="27"/>
      <c r="D795" s="27"/>
      <c r="E795" s="27"/>
      <c r="F795" s="27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12.75" customHeight="1">
      <c r="A796" s="28"/>
      <c r="B796" s="27"/>
      <c r="C796" s="27"/>
      <c r="D796" s="27"/>
      <c r="E796" s="27"/>
      <c r="F796" s="27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12.75" customHeight="1">
      <c r="A797" s="28"/>
      <c r="B797" s="27"/>
      <c r="C797" s="27"/>
      <c r="D797" s="27"/>
      <c r="E797" s="27"/>
      <c r="F797" s="27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12.75" customHeight="1">
      <c r="A798" s="28"/>
      <c r="B798" s="27"/>
      <c r="C798" s="27"/>
      <c r="D798" s="27"/>
      <c r="E798" s="27"/>
      <c r="F798" s="27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12.75" customHeight="1">
      <c r="A799" s="28"/>
      <c r="B799" s="27"/>
      <c r="C799" s="27"/>
      <c r="D799" s="27"/>
      <c r="E799" s="27"/>
      <c r="F799" s="27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12.75" customHeight="1">
      <c r="A800" s="28"/>
      <c r="B800" s="27"/>
      <c r="C800" s="27"/>
      <c r="D800" s="27"/>
      <c r="E800" s="27"/>
      <c r="F800" s="27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12.75" customHeight="1">
      <c r="A801" s="28"/>
      <c r="B801" s="27"/>
      <c r="C801" s="27"/>
      <c r="D801" s="27"/>
      <c r="E801" s="27"/>
      <c r="F801" s="27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12.75" customHeight="1">
      <c r="A802" s="28"/>
      <c r="B802" s="27"/>
      <c r="C802" s="27"/>
      <c r="D802" s="27"/>
      <c r="E802" s="27"/>
      <c r="F802" s="27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12.75" customHeight="1">
      <c r="A803" s="28"/>
      <c r="B803" s="27"/>
      <c r="C803" s="27"/>
      <c r="D803" s="27"/>
      <c r="E803" s="27"/>
      <c r="F803" s="27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12.75" customHeight="1">
      <c r="A804" s="28"/>
      <c r="B804" s="27"/>
      <c r="C804" s="27"/>
      <c r="D804" s="27"/>
      <c r="E804" s="27"/>
      <c r="F804" s="27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12.75" customHeight="1">
      <c r="A805" s="28"/>
      <c r="B805" s="27"/>
      <c r="C805" s="27"/>
      <c r="D805" s="27"/>
      <c r="E805" s="27"/>
      <c r="F805" s="27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12.75" customHeight="1">
      <c r="A806" s="28"/>
      <c r="B806" s="27"/>
      <c r="C806" s="27"/>
      <c r="D806" s="27"/>
      <c r="E806" s="27"/>
      <c r="F806" s="27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12.75" customHeight="1">
      <c r="A807" s="28"/>
      <c r="B807" s="27"/>
      <c r="C807" s="27"/>
      <c r="D807" s="27"/>
      <c r="E807" s="27"/>
      <c r="F807" s="27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12.75" customHeight="1">
      <c r="A808" s="28"/>
      <c r="B808" s="27"/>
      <c r="C808" s="27"/>
      <c r="D808" s="27"/>
      <c r="E808" s="27"/>
      <c r="F808" s="27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12.75" customHeight="1">
      <c r="A809" s="28"/>
      <c r="B809" s="27"/>
      <c r="C809" s="27"/>
      <c r="D809" s="27"/>
      <c r="E809" s="27"/>
      <c r="F809" s="27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12.75" customHeight="1">
      <c r="A810" s="28"/>
      <c r="B810" s="27"/>
      <c r="C810" s="27"/>
      <c r="D810" s="27"/>
      <c r="E810" s="27"/>
      <c r="F810" s="27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12.75" customHeight="1">
      <c r="A811" s="28"/>
      <c r="B811" s="27"/>
      <c r="C811" s="27"/>
      <c r="D811" s="27"/>
      <c r="E811" s="27"/>
      <c r="F811" s="27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12.75" customHeight="1">
      <c r="A812" s="28"/>
      <c r="B812" s="27"/>
      <c r="C812" s="27"/>
      <c r="D812" s="27"/>
      <c r="E812" s="27"/>
      <c r="F812" s="27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12.75" customHeight="1">
      <c r="A813" s="28"/>
      <c r="B813" s="27"/>
      <c r="C813" s="27"/>
      <c r="D813" s="27"/>
      <c r="E813" s="27"/>
      <c r="F813" s="27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12.75" customHeight="1">
      <c r="A814" s="28"/>
      <c r="B814" s="27"/>
      <c r="C814" s="27"/>
      <c r="D814" s="27"/>
      <c r="E814" s="27"/>
      <c r="F814" s="27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12.75" customHeight="1">
      <c r="A815" s="28"/>
      <c r="B815" s="27"/>
      <c r="C815" s="27"/>
      <c r="D815" s="27"/>
      <c r="E815" s="27"/>
      <c r="F815" s="27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12.75" customHeight="1">
      <c r="A816" s="28"/>
      <c r="B816" s="27"/>
      <c r="C816" s="27"/>
      <c r="D816" s="27"/>
      <c r="E816" s="27"/>
      <c r="F816" s="27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12.75" customHeight="1">
      <c r="A817" s="28"/>
      <c r="B817" s="27"/>
      <c r="C817" s="27"/>
      <c r="D817" s="27"/>
      <c r="E817" s="27"/>
      <c r="F817" s="27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12.75" customHeight="1">
      <c r="A818" s="28"/>
      <c r="B818" s="27"/>
      <c r="C818" s="27"/>
      <c r="D818" s="27"/>
      <c r="E818" s="27"/>
      <c r="F818" s="27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12.75" customHeight="1">
      <c r="A819" s="28"/>
      <c r="B819" s="27"/>
      <c r="C819" s="27"/>
      <c r="D819" s="27"/>
      <c r="E819" s="27"/>
      <c r="F819" s="27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12.75" customHeight="1">
      <c r="A820" s="28"/>
      <c r="B820" s="27"/>
      <c r="C820" s="27"/>
      <c r="D820" s="27"/>
      <c r="E820" s="27"/>
      <c r="F820" s="27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12.75" customHeight="1">
      <c r="A821" s="28"/>
      <c r="B821" s="27"/>
      <c r="C821" s="27"/>
      <c r="D821" s="27"/>
      <c r="E821" s="27"/>
      <c r="F821" s="27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12.75" customHeight="1">
      <c r="A822" s="28"/>
      <c r="B822" s="27"/>
      <c r="C822" s="27"/>
      <c r="D822" s="27"/>
      <c r="E822" s="27"/>
      <c r="F822" s="27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12.75" customHeight="1">
      <c r="A823" s="28"/>
      <c r="B823" s="27"/>
      <c r="C823" s="27"/>
      <c r="D823" s="27"/>
      <c r="E823" s="27"/>
      <c r="F823" s="27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12.75" customHeight="1">
      <c r="A824" s="28"/>
      <c r="B824" s="27"/>
      <c r="C824" s="27"/>
      <c r="D824" s="27"/>
      <c r="E824" s="27"/>
      <c r="F824" s="27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12.75" customHeight="1">
      <c r="A825" s="28"/>
      <c r="B825" s="27"/>
      <c r="C825" s="27"/>
      <c r="D825" s="27"/>
      <c r="E825" s="27"/>
      <c r="F825" s="27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12.75" customHeight="1">
      <c r="A826" s="28"/>
      <c r="B826" s="27"/>
      <c r="C826" s="27"/>
      <c r="D826" s="27"/>
      <c r="E826" s="27"/>
      <c r="F826" s="27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12.75" customHeight="1">
      <c r="A827" s="28"/>
      <c r="B827" s="27"/>
      <c r="C827" s="27"/>
      <c r="D827" s="27"/>
      <c r="E827" s="27"/>
      <c r="F827" s="27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12.75" customHeight="1">
      <c r="A828" s="28"/>
      <c r="B828" s="27"/>
      <c r="C828" s="27"/>
      <c r="D828" s="27"/>
      <c r="E828" s="27"/>
      <c r="F828" s="27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12.75" customHeight="1">
      <c r="A829" s="28"/>
      <c r="B829" s="27"/>
      <c r="C829" s="27"/>
      <c r="D829" s="27"/>
      <c r="E829" s="27"/>
      <c r="F829" s="27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12.75" customHeight="1">
      <c r="A830" s="28"/>
      <c r="B830" s="27"/>
      <c r="C830" s="27"/>
      <c r="D830" s="27"/>
      <c r="E830" s="27"/>
      <c r="F830" s="27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12.75" customHeight="1">
      <c r="A831" s="28"/>
      <c r="B831" s="27"/>
      <c r="C831" s="27"/>
      <c r="D831" s="27"/>
      <c r="E831" s="27"/>
      <c r="F831" s="27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12.75" customHeight="1">
      <c r="A832" s="28"/>
      <c r="B832" s="27"/>
      <c r="C832" s="27"/>
      <c r="D832" s="27"/>
      <c r="E832" s="27"/>
      <c r="F832" s="27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12.75" customHeight="1">
      <c r="A833" s="28"/>
      <c r="B833" s="27"/>
      <c r="C833" s="27"/>
      <c r="D833" s="27"/>
      <c r="E833" s="27"/>
      <c r="F833" s="27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12.75" customHeight="1">
      <c r="A834" s="28"/>
      <c r="B834" s="27"/>
      <c r="C834" s="27"/>
      <c r="D834" s="27"/>
      <c r="E834" s="27"/>
      <c r="F834" s="27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12.75" customHeight="1">
      <c r="A835" s="28"/>
      <c r="B835" s="27"/>
      <c r="C835" s="27"/>
      <c r="D835" s="27"/>
      <c r="E835" s="27"/>
      <c r="F835" s="27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12.75" customHeight="1">
      <c r="A836" s="28"/>
      <c r="B836" s="27"/>
      <c r="C836" s="27"/>
      <c r="D836" s="27"/>
      <c r="E836" s="27"/>
      <c r="F836" s="27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12.75" customHeight="1">
      <c r="A837" s="28"/>
      <c r="B837" s="27"/>
      <c r="C837" s="27"/>
      <c r="D837" s="27"/>
      <c r="E837" s="27"/>
      <c r="F837" s="27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12.75" customHeight="1">
      <c r="A838" s="28"/>
      <c r="B838" s="27"/>
      <c r="C838" s="27"/>
      <c r="D838" s="27"/>
      <c r="E838" s="27"/>
      <c r="F838" s="27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12.75" customHeight="1">
      <c r="A839" s="28"/>
      <c r="B839" s="27"/>
      <c r="C839" s="27"/>
      <c r="D839" s="27"/>
      <c r="E839" s="27"/>
      <c r="F839" s="27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12.75" customHeight="1">
      <c r="A840" s="28"/>
      <c r="B840" s="27"/>
      <c r="C840" s="27"/>
      <c r="D840" s="27"/>
      <c r="E840" s="27"/>
      <c r="F840" s="27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12.75" customHeight="1">
      <c r="A841" s="28"/>
      <c r="B841" s="27"/>
      <c r="C841" s="27"/>
      <c r="D841" s="27"/>
      <c r="E841" s="27"/>
      <c r="F841" s="27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12.75" customHeight="1">
      <c r="A842" s="28"/>
      <c r="B842" s="27"/>
      <c r="C842" s="27"/>
      <c r="D842" s="27"/>
      <c r="E842" s="27"/>
      <c r="F842" s="27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12.75" customHeight="1">
      <c r="A843" s="28"/>
      <c r="B843" s="27"/>
      <c r="C843" s="27"/>
      <c r="D843" s="27"/>
      <c r="E843" s="27"/>
      <c r="F843" s="27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12.75" customHeight="1">
      <c r="A844" s="28"/>
      <c r="B844" s="27"/>
      <c r="C844" s="27"/>
      <c r="D844" s="27"/>
      <c r="E844" s="27"/>
      <c r="F844" s="27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12.75" customHeight="1">
      <c r="A845" s="28"/>
      <c r="B845" s="27"/>
      <c r="C845" s="27"/>
      <c r="D845" s="27"/>
      <c r="E845" s="27"/>
      <c r="F845" s="27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12.75" customHeight="1">
      <c r="A846" s="28"/>
      <c r="B846" s="27"/>
      <c r="C846" s="27"/>
      <c r="D846" s="27"/>
      <c r="E846" s="27"/>
      <c r="F846" s="27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12.75" customHeight="1">
      <c r="A847" s="28"/>
      <c r="B847" s="27"/>
      <c r="C847" s="27"/>
      <c r="D847" s="27"/>
      <c r="E847" s="27"/>
      <c r="F847" s="27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12.75" customHeight="1">
      <c r="A848" s="28"/>
      <c r="B848" s="27"/>
      <c r="C848" s="27"/>
      <c r="D848" s="27"/>
      <c r="E848" s="27"/>
      <c r="F848" s="27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12.75" customHeight="1">
      <c r="A849" s="28"/>
      <c r="B849" s="27"/>
      <c r="C849" s="27"/>
      <c r="D849" s="27"/>
      <c r="E849" s="27"/>
      <c r="F849" s="27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12.75" customHeight="1">
      <c r="A850" s="28"/>
      <c r="B850" s="27"/>
      <c r="C850" s="27"/>
      <c r="D850" s="27"/>
      <c r="E850" s="27"/>
      <c r="F850" s="27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12.75" customHeight="1">
      <c r="A851" s="28"/>
      <c r="B851" s="27"/>
      <c r="C851" s="27"/>
      <c r="D851" s="27"/>
      <c r="E851" s="27"/>
      <c r="F851" s="27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12.75" customHeight="1">
      <c r="A852" s="28"/>
      <c r="B852" s="27"/>
      <c r="C852" s="27"/>
      <c r="D852" s="27"/>
      <c r="E852" s="27"/>
      <c r="F852" s="27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12.75" customHeight="1">
      <c r="A853" s="28"/>
      <c r="B853" s="27"/>
      <c r="C853" s="27"/>
      <c r="D853" s="27"/>
      <c r="E853" s="27"/>
      <c r="F853" s="27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12.75" customHeight="1">
      <c r="A854" s="28"/>
      <c r="B854" s="27"/>
      <c r="C854" s="27"/>
      <c r="D854" s="27"/>
      <c r="E854" s="27"/>
      <c r="F854" s="27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12.75" customHeight="1">
      <c r="A855" s="28"/>
      <c r="B855" s="27"/>
      <c r="C855" s="27"/>
      <c r="D855" s="27"/>
      <c r="E855" s="27"/>
      <c r="F855" s="27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12.75" customHeight="1">
      <c r="A856" s="28"/>
      <c r="B856" s="27"/>
      <c r="C856" s="27"/>
      <c r="D856" s="27"/>
      <c r="E856" s="27"/>
      <c r="F856" s="27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12.75" customHeight="1">
      <c r="A857" s="28"/>
      <c r="B857" s="27"/>
      <c r="C857" s="27"/>
      <c r="D857" s="27"/>
      <c r="E857" s="27"/>
      <c r="F857" s="27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12.75" customHeight="1">
      <c r="A858" s="28"/>
      <c r="B858" s="27"/>
      <c r="C858" s="27"/>
      <c r="D858" s="27"/>
      <c r="E858" s="27"/>
      <c r="F858" s="27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12.75" customHeight="1">
      <c r="A859" s="28"/>
      <c r="B859" s="27"/>
      <c r="C859" s="27"/>
      <c r="D859" s="27"/>
      <c r="E859" s="27"/>
      <c r="F859" s="27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12.75" customHeight="1">
      <c r="A860" s="28"/>
      <c r="B860" s="27"/>
      <c r="C860" s="27"/>
      <c r="D860" s="27"/>
      <c r="E860" s="27"/>
      <c r="F860" s="27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12.75" customHeight="1">
      <c r="A861" s="28"/>
      <c r="B861" s="27"/>
      <c r="C861" s="27"/>
      <c r="D861" s="27"/>
      <c r="E861" s="27"/>
      <c r="F861" s="27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12.75" customHeight="1">
      <c r="A862" s="28"/>
      <c r="B862" s="27"/>
      <c r="C862" s="27"/>
      <c r="D862" s="27"/>
      <c r="E862" s="27"/>
      <c r="F862" s="27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12.75" customHeight="1">
      <c r="A863" s="28"/>
      <c r="B863" s="27"/>
      <c r="C863" s="27"/>
      <c r="D863" s="27"/>
      <c r="E863" s="27"/>
      <c r="F863" s="27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12.75" customHeight="1">
      <c r="A864" s="28"/>
      <c r="B864" s="27"/>
      <c r="C864" s="27"/>
      <c r="D864" s="27"/>
      <c r="E864" s="27"/>
      <c r="F864" s="27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12.75" customHeight="1">
      <c r="A865" s="28"/>
      <c r="B865" s="27"/>
      <c r="C865" s="27"/>
      <c r="D865" s="27"/>
      <c r="E865" s="27"/>
      <c r="F865" s="27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12.75" customHeight="1">
      <c r="A866" s="28"/>
      <c r="B866" s="27"/>
      <c r="C866" s="27"/>
      <c r="D866" s="27"/>
      <c r="E866" s="27"/>
      <c r="F866" s="27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12.75" customHeight="1">
      <c r="A867" s="28"/>
      <c r="B867" s="27"/>
      <c r="C867" s="27"/>
      <c r="D867" s="27"/>
      <c r="E867" s="27"/>
      <c r="F867" s="27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12.75" customHeight="1">
      <c r="A868" s="28"/>
      <c r="B868" s="27"/>
      <c r="C868" s="27"/>
      <c r="D868" s="27"/>
      <c r="E868" s="27"/>
      <c r="F868" s="27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12.75" customHeight="1">
      <c r="A869" s="28"/>
      <c r="B869" s="27"/>
      <c r="C869" s="27"/>
      <c r="D869" s="27"/>
      <c r="E869" s="27"/>
      <c r="F869" s="27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12.75" customHeight="1">
      <c r="A870" s="28"/>
      <c r="B870" s="27"/>
      <c r="C870" s="27"/>
      <c r="D870" s="27"/>
      <c r="E870" s="27"/>
      <c r="F870" s="27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12.75" customHeight="1">
      <c r="A871" s="28"/>
      <c r="B871" s="27"/>
      <c r="C871" s="27"/>
      <c r="D871" s="27"/>
      <c r="E871" s="27"/>
      <c r="F871" s="27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12.75" customHeight="1">
      <c r="A872" s="28"/>
      <c r="B872" s="27"/>
      <c r="C872" s="27"/>
      <c r="D872" s="27"/>
      <c r="E872" s="27"/>
      <c r="F872" s="27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12.75" customHeight="1">
      <c r="A873" s="28"/>
      <c r="B873" s="27"/>
      <c r="C873" s="27"/>
      <c r="D873" s="27"/>
      <c r="E873" s="27"/>
      <c r="F873" s="27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12.75" customHeight="1">
      <c r="A874" s="28"/>
      <c r="B874" s="27"/>
      <c r="C874" s="27"/>
      <c r="D874" s="27"/>
      <c r="E874" s="27"/>
      <c r="F874" s="27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12.75" customHeight="1">
      <c r="A875" s="28"/>
      <c r="B875" s="27"/>
      <c r="C875" s="27"/>
      <c r="D875" s="27"/>
      <c r="E875" s="27"/>
      <c r="F875" s="27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12.75" customHeight="1">
      <c r="A876" s="28"/>
      <c r="B876" s="27"/>
      <c r="C876" s="27"/>
      <c r="D876" s="27"/>
      <c r="E876" s="27"/>
      <c r="F876" s="27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12.75" customHeight="1">
      <c r="A877" s="28"/>
      <c r="B877" s="27"/>
      <c r="C877" s="27"/>
      <c r="D877" s="27"/>
      <c r="E877" s="27"/>
      <c r="F877" s="27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12.75" customHeight="1">
      <c r="A878" s="28"/>
      <c r="B878" s="27"/>
      <c r="C878" s="27"/>
      <c r="D878" s="27"/>
      <c r="E878" s="27"/>
      <c r="F878" s="27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12.75" customHeight="1">
      <c r="A879" s="28"/>
      <c r="B879" s="27"/>
      <c r="C879" s="27"/>
      <c r="D879" s="27"/>
      <c r="E879" s="27"/>
      <c r="F879" s="27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12.75" customHeight="1">
      <c r="A880" s="28"/>
      <c r="B880" s="27"/>
      <c r="C880" s="27"/>
      <c r="D880" s="27"/>
      <c r="E880" s="27"/>
      <c r="F880" s="27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12.75" customHeight="1">
      <c r="A881" s="28"/>
      <c r="B881" s="27"/>
      <c r="C881" s="27"/>
      <c r="D881" s="27"/>
      <c r="E881" s="27"/>
      <c r="F881" s="27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12.75" customHeight="1">
      <c r="A882" s="28"/>
      <c r="B882" s="27"/>
      <c r="C882" s="27"/>
      <c r="D882" s="27"/>
      <c r="E882" s="27"/>
      <c r="F882" s="27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12.75" customHeight="1">
      <c r="A883" s="28"/>
      <c r="B883" s="27"/>
      <c r="C883" s="27"/>
      <c r="D883" s="27"/>
      <c r="E883" s="27"/>
      <c r="F883" s="27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12.75" customHeight="1">
      <c r="A884" s="28"/>
      <c r="B884" s="27"/>
      <c r="C884" s="27"/>
      <c r="D884" s="27"/>
      <c r="E884" s="27"/>
      <c r="F884" s="27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12.75" customHeight="1">
      <c r="A885" s="28"/>
      <c r="B885" s="27"/>
      <c r="C885" s="27"/>
      <c r="D885" s="27"/>
      <c r="E885" s="27"/>
      <c r="F885" s="27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12.75" customHeight="1">
      <c r="A886" s="28"/>
      <c r="B886" s="27"/>
      <c r="C886" s="27"/>
      <c r="D886" s="27"/>
      <c r="E886" s="27"/>
      <c r="F886" s="27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12.75" customHeight="1">
      <c r="A887" s="28"/>
      <c r="B887" s="27"/>
      <c r="C887" s="27"/>
      <c r="D887" s="27"/>
      <c r="E887" s="27"/>
      <c r="F887" s="27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12.75" customHeight="1">
      <c r="A888" s="28"/>
      <c r="B888" s="27"/>
      <c r="C888" s="27"/>
      <c r="D888" s="27"/>
      <c r="E888" s="27"/>
      <c r="F888" s="27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12.75" customHeight="1">
      <c r="A889" s="28"/>
      <c r="B889" s="27"/>
      <c r="C889" s="27"/>
      <c r="D889" s="27"/>
      <c r="E889" s="27"/>
      <c r="F889" s="27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12.75" customHeight="1">
      <c r="A890" s="28"/>
      <c r="B890" s="27"/>
      <c r="C890" s="27"/>
      <c r="D890" s="27"/>
      <c r="E890" s="27"/>
      <c r="F890" s="27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12.75" customHeight="1">
      <c r="A891" s="28"/>
      <c r="B891" s="27"/>
      <c r="C891" s="27"/>
      <c r="D891" s="27"/>
      <c r="E891" s="27"/>
      <c r="F891" s="27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12.75" customHeight="1">
      <c r="A892" s="28"/>
      <c r="B892" s="27"/>
      <c r="C892" s="27"/>
      <c r="D892" s="27"/>
      <c r="E892" s="27"/>
      <c r="F892" s="27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12.75" customHeight="1">
      <c r="A893" s="28"/>
      <c r="B893" s="27"/>
      <c r="C893" s="27"/>
      <c r="D893" s="27"/>
      <c r="E893" s="27"/>
      <c r="F893" s="27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12.75" customHeight="1">
      <c r="A894" s="28"/>
      <c r="B894" s="27"/>
      <c r="C894" s="27"/>
      <c r="D894" s="27"/>
      <c r="E894" s="27"/>
      <c r="F894" s="27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12.75" customHeight="1">
      <c r="A895" s="28"/>
      <c r="B895" s="27"/>
      <c r="C895" s="27"/>
      <c r="D895" s="27"/>
      <c r="E895" s="27"/>
      <c r="F895" s="27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12.75" customHeight="1">
      <c r="A896" s="28"/>
      <c r="B896" s="27"/>
      <c r="C896" s="27"/>
      <c r="D896" s="27"/>
      <c r="E896" s="27"/>
      <c r="F896" s="27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12.75" customHeight="1">
      <c r="A897" s="28"/>
      <c r="B897" s="27"/>
      <c r="C897" s="27"/>
      <c r="D897" s="27"/>
      <c r="E897" s="27"/>
      <c r="F897" s="27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12.75" customHeight="1">
      <c r="A898" s="28"/>
      <c r="B898" s="27"/>
      <c r="C898" s="27"/>
      <c r="D898" s="27"/>
      <c r="E898" s="27"/>
      <c r="F898" s="27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12.75" customHeight="1">
      <c r="A899" s="28"/>
      <c r="B899" s="27"/>
      <c r="C899" s="27"/>
      <c r="D899" s="27"/>
      <c r="E899" s="27"/>
      <c r="F899" s="27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12.75" customHeight="1">
      <c r="A900" s="28"/>
      <c r="B900" s="27"/>
      <c r="C900" s="27"/>
      <c r="D900" s="27"/>
      <c r="E900" s="27"/>
      <c r="F900" s="27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12.75" customHeight="1">
      <c r="A901" s="28"/>
      <c r="B901" s="27"/>
      <c r="C901" s="27"/>
      <c r="D901" s="27"/>
      <c r="E901" s="27"/>
      <c r="F901" s="27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12.75" customHeight="1">
      <c r="A902" s="28"/>
      <c r="B902" s="27"/>
      <c r="C902" s="27"/>
      <c r="D902" s="27"/>
      <c r="E902" s="27"/>
      <c r="F902" s="27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12.75" customHeight="1">
      <c r="A903" s="28"/>
      <c r="B903" s="27"/>
      <c r="C903" s="27"/>
      <c r="D903" s="27"/>
      <c r="E903" s="27"/>
      <c r="F903" s="27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12.75" customHeight="1">
      <c r="A904" s="28"/>
      <c r="B904" s="27"/>
      <c r="C904" s="27"/>
      <c r="D904" s="27"/>
      <c r="E904" s="27"/>
      <c r="F904" s="27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12.75" customHeight="1">
      <c r="A905" s="28"/>
      <c r="B905" s="27"/>
      <c r="C905" s="27"/>
      <c r="D905" s="27"/>
      <c r="E905" s="27"/>
      <c r="F905" s="27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12.75" customHeight="1">
      <c r="A906" s="28"/>
      <c r="B906" s="27"/>
      <c r="C906" s="27"/>
      <c r="D906" s="27"/>
      <c r="E906" s="27"/>
      <c r="F906" s="27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12.75" customHeight="1">
      <c r="A907" s="28"/>
      <c r="B907" s="27"/>
      <c r="C907" s="27"/>
      <c r="D907" s="27"/>
      <c r="E907" s="27"/>
      <c r="F907" s="27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12.75" customHeight="1">
      <c r="A908" s="28"/>
      <c r="B908" s="27"/>
      <c r="C908" s="27"/>
      <c r="D908" s="27"/>
      <c r="E908" s="27"/>
      <c r="F908" s="27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12.75" customHeight="1">
      <c r="A909" s="28"/>
      <c r="B909" s="27"/>
      <c r="C909" s="27"/>
      <c r="D909" s="27"/>
      <c r="E909" s="27"/>
      <c r="F909" s="27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12.75" customHeight="1">
      <c r="A910" s="28"/>
      <c r="B910" s="27"/>
      <c r="C910" s="27"/>
      <c r="D910" s="27"/>
      <c r="E910" s="27"/>
      <c r="F910" s="27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12.75" customHeight="1">
      <c r="A911" s="28"/>
      <c r="B911" s="27"/>
      <c r="C911" s="27"/>
      <c r="D911" s="27"/>
      <c r="E911" s="27"/>
      <c r="F911" s="27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12.75" customHeight="1">
      <c r="A912" s="28"/>
      <c r="B912" s="27"/>
      <c r="C912" s="27"/>
      <c r="D912" s="27"/>
      <c r="E912" s="27"/>
      <c r="F912" s="27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12.75" customHeight="1">
      <c r="A913" s="28"/>
      <c r="B913" s="27"/>
      <c r="C913" s="27"/>
      <c r="D913" s="27"/>
      <c r="E913" s="27"/>
      <c r="F913" s="27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12.75" customHeight="1">
      <c r="A914" s="28"/>
      <c r="B914" s="27"/>
      <c r="C914" s="27"/>
      <c r="D914" s="27"/>
      <c r="E914" s="27"/>
      <c r="F914" s="27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12.75" customHeight="1">
      <c r="A915" s="28"/>
      <c r="B915" s="27"/>
      <c r="C915" s="27"/>
      <c r="D915" s="27"/>
      <c r="E915" s="27"/>
      <c r="F915" s="27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12.75" customHeight="1">
      <c r="A916" s="28"/>
      <c r="B916" s="27"/>
      <c r="C916" s="27"/>
      <c r="D916" s="27"/>
      <c r="E916" s="27"/>
      <c r="F916" s="27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12.75" customHeight="1">
      <c r="A917" s="28"/>
      <c r="B917" s="27"/>
      <c r="C917" s="27"/>
      <c r="D917" s="27"/>
      <c r="E917" s="27"/>
      <c r="F917" s="27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12.75" customHeight="1">
      <c r="A918" s="28"/>
      <c r="B918" s="27"/>
      <c r="C918" s="27"/>
      <c r="D918" s="27"/>
      <c r="E918" s="27"/>
      <c r="F918" s="27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12.75" customHeight="1">
      <c r="A919" s="28"/>
      <c r="B919" s="27"/>
      <c r="C919" s="27"/>
      <c r="D919" s="27"/>
      <c r="E919" s="27"/>
      <c r="F919" s="27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12.75" customHeight="1">
      <c r="A920" s="28"/>
      <c r="B920" s="27"/>
      <c r="C920" s="27"/>
      <c r="D920" s="27"/>
      <c r="E920" s="27"/>
      <c r="F920" s="27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12.75" customHeight="1">
      <c r="A921" s="28"/>
      <c r="B921" s="27"/>
      <c r="C921" s="27"/>
      <c r="D921" s="27"/>
      <c r="E921" s="27"/>
      <c r="F921" s="27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12.75" customHeight="1">
      <c r="A922" s="28"/>
      <c r="B922" s="27"/>
      <c r="C922" s="27"/>
      <c r="D922" s="27"/>
      <c r="E922" s="27"/>
      <c r="F922" s="27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12.75" customHeight="1">
      <c r="A923" s="28"/>
      <c r="B923" s="27"/>
      <c r="C923" s="27"/>
      <c r="D923" s="27"/>
      <c r="E923" s="27"/>
      <c r="F923" s="27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12.75" customHeight="1">
      <c r="A924" s="28"/>
      <c r="B924" s="27"/>
      <c r="C924" s="27"/>
      <c r="D924" s="27"/>
      <c r="E924" s="27"/>
      <c r="F924" s="27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12.75" customHeight="1">
      <c r="A925" s="28"/>
      <c r="B925" s="27"/>
      <c r="C925" s="27"/>
      <c r="D925" s="27"/>
      <c r="E925" s="27"/>
      <c r="F925" s="27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12.75" customHeight="1">
      <c r="A926" s="28"/>
      <c r="B926" s="27"/>
      <c r="C926" s="27"/>
      <c r="D926" s="27"/>
      <c r="E926" s="27"/>
      <c r="F926" s="27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12.75" customHeight="1">
      <c r="A927" s="28"/>
      <c r="B927" s="27"/>
      <c r="C927" s="27"/>
      <c r="D927" s="27"/>
      <c r="E927" s="27"/>
      <c r="F927" s="27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12.75" customHeight="1">
      <c r="A928" s="28"/>
      <c r="B928" s="27"/>
      <c r="C928" s="27"/>
      <c r="D928" s="27"/>
      <c r="E928" s="27"/>
      <c r="F928" s="27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12.75" customHeight="1">
      <c r="A929" s="28"/>
      <c r="B929" s="27"/>
      <c r="C929" s="27"/>
      <c r="D929" s="27"/>
      <c r="E929" s="27"/>
      <c r="F929" s="27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12.75" customHeight="1">
      <c r="A930" s="28"/>
      <c r="B930" s="27"/>
      <c r="C930" s="27"/>
      <c r="D930" s="27"/>
      <c r="E930" s="27"/>
      <c r="F930" s="27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12.75" customHeight="1">
      <c r="A931" s="28"/>
      <c r="B931" s="27"/>
      <c r="C931" s="27"/>
      <c r="D931" s="27"/>
      <c r="E931" s="27"/>
      <c r="F931" s="27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12.75" customHeight="1">
      <c r="A932" s="28"/>
      <c r="B932" s="27"/>
      <c r="C932" s="27"/>
      <c r="D932" s="27"/>
      <c r="E932" s="27"/>
      <c r="F932" s="27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12.75" customHeight="1">
      <c r="A933" s="28"/>
      <c r="B933" s="27"/>
      <c r="C933" s="27"/>
      <c r="D933" s="27"/>
      <c r="E933" s="27"/>
      <c r="F933" s="27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12.75" customHeight="1">
      <c r="A934" s="28"/>
      <c r="B934" s="27"/>
      <c r="C934" s="27"/>
      <c r="D934" s="27"/>
      <c r="E934" s="27"/>
      <c r="F934" s="27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12.75" customHeight="1">
      <c r="A935" s="28"/>
      <c r="B935" s="27"/>
      <c r="C935" s="27"/>
      <c r="D935" s="27"/>
      <c r="E935" s="27"/>
      <c r="F935" s="27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12.75" customHeight="1">
      <c r="A936" s="28"/>
      <c r="B936" s="27"/>
      <c r="C936" s="27"/>
      <c r="D936" s="27"/>
      <c r="E936" s="27"/>
      <c r="F936" s="27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12.75" customHeight="1">
      <c r="A937" s="28"/>
      <c r="B937" s="27"/>
      <c r="C937" s="27"/>
      <c r="D937" s="27"/>
      <c r="E937" s="27"/>
      <c r="F937" s="27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12.75" customHeight="1">
      <c r="A938" s="28"/>
      <c r="B938" s="27"/>
      <c r="C938" s="27"/>
      <c r="D938" s="27"/>
      <c r="E938" s="27"/>
      <c r="F938" s="27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12.75" customHeight="1">
      <c r="A939" s="28"/>
      <c r="B939" s="27"/>
      <c r="C939" s="27"/>
      <c r="D939" s="27"/>
      <c r="E939" s="27"/>
      <c r="F939" s="27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12.75" customHeight="1">
      <c r="A940" s="28"/>
      <c r="B940" s="27"/>
      <c r="C940" s="27"/>
      <c r="D940" s="27"/>
      <c r="E940" s="27"/>
      <c r="F940" s="27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12.75" customHeight="1">
      <c r="A941" s="28"/>
      <c r="B941" s="27"/>
      <c r="C941" s="27"/>
      <c r="D941" s="27"/>
      <c r="E941" s="27"/>
      <c r="F941" s="27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12.75" customHeight="1">
      <c r="A942" s="28"/>
      <c r="B942" s="27"/>
      <c r="C942" s="27"/>
      <c r="D942" s="27"/>
      <c r="E942" s="27"/>
      <c r="F942" s="27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12.75" customHeight="1">
      <c r="A943" s="28"/>
      <c r="B943" s="27"/>
      <c r="C943" s="27"/>
      <c r="D943" s="27"/>
      <c r="E943" s="27"/>
      <c r="F943" s="27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12.75" customHeight="1">
      <c r="A944" s="28"/>
      <c r="B944" s="27"/>
      <c r="C944" s="27"/>
      <c r="D944" s="27"/>
      <c r="E944" s="27"/>
      <c r="F944" s="27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12.75" customHeight="1">
      <c r="A945" s="28"/>
      <c r="B945" s="27"/>
      <c r="C945" s="27"/>
      <c r="D945" s="27"/>
      <c r="E945" s="27"/>
      <c r="F945" s="27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12.75" customHeight="1">
      <c r="A946" s="28"/>
      <c r="B946" s="27"/>
      <c r="C946" s="27"/>
      <c r="D946" s="27"/>
      <c r="E946" s="27"/>
      <c r="F946" s="27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12.75" customHeight="1">
      <c r="A947" s="28"/>
      <c r="B947" s="27"/>
      <c r="C947" s="27"/>
      <c r="D947" s="27"/>
      <c r="E947" s="27"/>
      <c r="F947" s="27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12.75" customHeight="1">
      <c r="A948" s="28"/>
      <c r="B948" s="27"/>
      <c r="C948" s="27"/>
      <c r="D948" s="27"/>
      <c r="E948" s="27"/>
      <c r="F948" s="27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12.75" customHeight="1">
      <c r="A949" s="28"/>
      <c r="B949" s="27"/>
      <c r="C949" s="27"/>
      <c r="D949" s="27"/>
      <c r="E949" s="27"/>
      <c r="F949" s="27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12.75" customHeight="1">
      <c r="A950" s="28"/>
      <c r="B950" s="27"/>
      <c r="C950" s="27"/>
      <c r="D950" s="27"/>
      <c r="E950" s="27"/>
      <c r="F950" s="27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12.75" customHeight="1">
      <c r="A951" s="28"/>
      <c r="B951" s="27"/>
      <c r="C951" s="27"/>
      <c r="D951" s="27"/>
      <c r="E951" s="27"/>
      <c r="F951" s="27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12.75" customHeight="1">
      <c r="A952" s="28"/>
      <c r="B952" s="27"/>
      <c r="C952" s="27"/>
      <c r="D952" s="27"/>
      <c r="E952" s="27"/>
      <c r="F952" s="27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12.75" customHeight="1">
      <c r="A953" s="28"/>
      <c r="B953" s="27"/>
      <c r="C953" s="27"/>
      <c r="D953" s="27"/>
      <c r="E953" s="27"/>
      <c r="F953" s="27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12.75" customHeight="1">
      <c r="A954" s="28"/>
      <c r="B954" s="27"/>
      <c r="C954" s="27"/>
      <c r="D954" s="27"/>
      <c r="E954" s="27"/>
      <c r="F954" s="27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12.75" customHeight="1">
      <c r="A955" s="28"/>
      <c r="B955" s="27"/>
      <c r="C955" s="27"/>
      <c r="D955" s="27"/>
      <c r="E955" s="27"/>
      <c r="F955" s="27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12.75" customHeight="1">
      <c r="A956" s="28"/>
      <c r="B956" s="27"/>
      <c r="C956" s="27"/>
      <c r="D956" s="27"/>
      <c r="E956" s="27"/>
      <c r="F956" s="27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12.75" customHeight="1">
      <c r="A957" s="28"/>
      <c r="B957" s="27"/>
      <c r="C957" s="27"/>
      <c r="D957" s="27"/>
      <c r="E957" s="27"/>
      <c r="F957" s="27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12.75" customHeight="1">
      <c r="A958" s="28"/>
      <c r="B958" s="27"/>
      <c r="C958" s="27"/>
      <c r="D958" s="27"/>
      <c r="E958" s="27"/>
      <c r="F958" s="27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12.75" customHeight="1">
      <c r="A959" s="28"/>
      <c r="B959" s="27"/>
      <c r="C959" s="27"/>
      <c r="D959" s="27"/>
      <c r="E959" s="27"/>
      <c r="F959" s="27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12.75" customHeight="1">
      <c r="A960" s="28"/>
      <c r="B960" s="27"/>
      <c r="C960" s="27"/>
      <c r="D960" s="27"/>
      <c r="E960" s="27"/>
      <c r="F960" s="27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12.75" customHeight="1">
      <c r="A961" s="28"/>
      <c r="B961" s="27"/>
      <c r="C961" s="27"/>
      <c r="D961" s="27"/>
      <c r="E961" s="27"/>
      <c r="F961" s="27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12.75" customHeight="1">
      <c r="A962" s="28"/>
      <c r="B962" s="27"/>
      <c r="C962" s="27"/>
      <c r="D962" s="27"/>
      <c r="E962" s="27"/>
      <c r="F962" s="27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12.75" customHeight="1">
      <c r="A963" s="28"/>
      <c r="B963" s="27"/>
      <c r="C963" s="27"/>
      <c r="D963" s="27"/>
      <c r="E963" s="27"/>
      <c r="F963" s="27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12.75" customHeight="1">
      <c r="A964" s="28"/>
      <c r="B964" s="27"/>
      <c r="C964" s="27"/>
      <c r="D964" s="27"/>
      <c r="E964" s="27"/>
      <c r="F964" s="27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12.75" customHeight="1">
      <c r="A965" s="28"/>
      <c r="B965" s="27"/>
      <c r="C965" s="27"/>
      <c r="D965" s="27"/>
      <c r="E965" s="27"/>
      <c r="F965" s="27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12.75" customHeight="1">
      <c r="A966" s="28"/>
      <c r="B966" s="27"/>
      <c r="C966" s="27"/>
      <c r="D966" s="27"/>
      <c r="E966" s="27"/>
      <c r="F966" s="27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12.75" customHeight="1">
      <c r="A967" s="28"/>
      <c r="B967" s="27"/>
      <c r="C967" s="27"/>
      <c r="D967" s="27"/>
      <c r="E967" s="27"/>
      <c r="F967" s="27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12.75" customHeight="1">
      <c r="A968" s="28"/>
      <c r="B968" s="27"/>
      <c r="C968" s="27"/>
      <c r="D968" s="27"/>
      <c r="E968" s="27"/>
      <c r="F968" s="27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12.75" customHeight="1">
      <c r="A969" s="28"/>
      <c r="B969" s="27"/>
      <c r="C969" s="27"/>
      <c r="D969" s="27"/>
      <c r="E969" s="27"/>
      <c r="F969" s="27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12.75" customHeight="1">
      <c r="A970" s="28"/>
      <c r="B970" s="27"/>
      <c r="C970" s="27"/>
      <c r="D970" s="27"/>
      <c r="E970" s="27"/>
      <c r="F970" s="27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12.75" customHeight="1">
      <c r="A971" s="28"/>
      <c r="B971" s="27"/>
      <c r="C971" s="27"/>
      <c r="D971" s="27"/>
      <c r="E971" s="27"/>
      <c r="F971" s="27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12.75" customHeight="1">
      <c r="A972" s="28"/>
      <c r="B972" s="27"/>
      <c r="C972" s="27"/>
      <c r="D972" s="27"/>
      <c r="E972" s="27"/>
      <c r="F972" s="27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12.75" customHeight="1">
      <c r="A973" s="28"/>
      <c r="B973" s="27"/>
      <c r="C973" s="27"/>
      <c r="D973" s="27"/>
      <c r="E973" s="27"/>
      <c r="F973" s="27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12.75" customHeight="1">
      <c r="A974" s="28"/>
      <c r="B974" s="27"/>
      <c r="C974" s="27"/>
      <c r="D974" s="27"/>
      <c r="E974" s="27"/>
      <c r="F974" s="27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12.75" customHeight="1">
      <c r="A975" s="28"/>
      <c r="B975" s="27"/>
      <c r="C975" s="27"/>
      <c r="D975" s="27"/>
      <c r="E975" s="27"/>
      <c r="F975" s="27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12.75" customHeight="1">
      <c r="A976" s="28"/>
      <c r="B976" s="27"/>
      <c r="C976" s="27"/>
      <c r="D976" s="27"/>
      <c r="E976" s="27"/>
      <c r="F976" s="27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12.75" customHeight="1">
      <c r="A977" s="28"/>
      <c r="B977" s="27"/>
      <c r="C977" s="27"/>
      <c r="D977" s="27"/>
      <c r="E977" s="27"/>
      <c r="F977" s="27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12.75" customHeight="1">
      <c r="A978" s="28"/>
      <c r="B978" s="27"/>
      <c r="C978" s="27"/>
      <c r="D978" s="27"/>
      <c r="E978" s="27"/>
      <c r="F978" s="27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12.75" customHeight="1">
      <c r="A979" s="28"/>
      <c r="B979" s="27"/>
      <c r="C979" s="27"/>
      <c r="D979" s="27"/>
      <c r="E979" s="27"/>
      <c r="F979" s="27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12.75" customHeight="1">
      <c r="A980" s="28"/>
      <c r="B980" s="27"/>
      <c r="C980" s="27"/>
      <c r="D980" s="27"/>
      <c r="E980" s="27"/>
      <c r="F980" s="27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12.75" customHeight="1">
      <c r="A981" s="28"/>
      <c r="B981" s="27"/>
      <c r="C981" s="27"/>
      <c r="D981" s="27"/>
      <c r="E981" s="27"/>
      <c r="F981" s="27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12.75" customHeight="1">
      <c r="A982" s="28"/>
      <c r="B982" s="27"/>
      <c r="C982" s="27"/>
      <c r="D982" s="27"/>
      <c r="E982" s="27"/>
      <c r="F982" s="27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12.75" customHeight="1">
      <c r="A983" s="28"/>
      <c r="B983" s="27"/>
      <c r="C983" s="27"/>
      <c r="D983" s="27"/>
      <c r="E983" s="27"/>
      <c r="F983" s="27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12.75" customHeight="1">
      <c r="A984" s="28"/>
      <c r="B984" s="27"/>
      <c r="C984" s="27"/>
      <c r="D984" s="27"/>
      <c r="E984" s="27"/>
      <c r="F984" s="27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12.75" customHeight="1">
      <c r="A985" s="28"/>
      <c r="B985" s="27"/>
      <c r="C985" s="27"/>
      <c r="D985" s="27"/>
      <c r="E985" s="27"/>
      <c r="F985" s="27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12.75" customHeight="1">
      <c r="A986" s="28"/>
      <c r="B986" s="27"/>
      <c r="C986" s="27"/>
      <c r="D986" s="27"/>
      <c r="E986" s="27"/>
      <c r="F986" s="27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12.75" customHeight="1">
      <c r="A987" s="28"/>
      <c r="B987" s="27"/>
      <c r="C987" s="27"/>
      <c r="D987" s="27"/>
      <c r="E987" s="27"/>
      <c r="F987" s="27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12.75" customHeight="1">
      <c r="A988" s="28"/>
      <c r="B988" s="27"/>
      <c r="C988" s="27"/>
      <c r="D988" s="27"/>
      <c r="E988" s="27"/>
      <c r="F988" s="27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12.75" customHeight="1">
      <c r="A989" s="28"/>
      <c r="B989" s="27"/>
      <c r="C989" s="27"/>
      <c r="D989" s="27"/>
      <c r="E989" s="27"/>
      <c r="F989" s="27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12.75" customHeight="1">
      <c r="A990" s="28"/>
      <c r="B990" s="27"/>
      <c r="C990" s="27"/>
      <c r="D990" s="27"/>
      <c r="E990" s="27"/>
      <c r="F990" s="27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12.75" customHeight="1">
      <c r="A991" s="28"/>
      <c r="B991" s="27"/>
      <c r="C991" s="27"/>
      <c r="D991" s="27"/>
      <c r="E991" s="27"/>
      <c r="F991" s="27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12.75" customHeight="1">
      <c r="A992" s="28"/>
      <c r="B992" s="27"/>
      <c r="C992" s="27"/>
      <c r="D992" s="27"/>
      <c r="E992" s="27"/>
      <c r="F992" s="27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12.75" customHeight="1">
      <c r="A993" s="28"/>
      <c r="B993" s="27"/>
      <c r="C993" s="27"/>
      <c r="D993" s="27"/>
      <c r="E993" s="27"/>
      <c r="F993" s="27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12.75" customHeight="1">
      <c r="A994" s="28"/>
      <c r="B994" s="27"/>
      <c r="C994" s="27"/>
      <c r="D994" s="27"/>
      <c r="E994" s="27"/>
      <c r="F994" s="27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12.75" customHeight="1">
      <c r="A995" s="28"/>
      <c r="B995" s="27"/>
      <c r="C995" s="27"/>
      <c r="D995" s="27"/>
      <c r="E995" s="27"/>
      <c r="F995" s="27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12.75" customHeight="1">
      <c r="A996" s="28"/>
      <c r="B996" s="27"/>
      <c r="C996" s="27"/>
      <c r="D996" s="27"/>
      <c r="E996" s="27"/>
      <c r="F996" s="27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12.75" customHeight="1">
      <c r="A997" s="28"/>
      <c r="B997" s="27"/>
      <c r="C997" s="27"/>
      <c r="D997" s="27"/>
      <c r="E997" s="27"/>
      <c r="F997" s="27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12.75" customHeight="1">
      <c r="A998" s="28"/>
      <c r="B998" s="27"/>
      <c r="C998" s="27"/>
      <c r="D998" s="27"/>
      <c r="E998" s="27"/>
      <c r="F998" s="27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12.75" customHeight="1">
      <c r="A999" s="28"/>
      <c r="B999" s="27"/>
      <c r="C999" s="27"/>
      <c r="D999" s="27"/>
      <c r="E999" s="27"/>
      <c r="F999" s="27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12.75" customHeight="1">
      <c r="A1000" s="28"/>
      <c r="B1000" s="27"/>
      <c r="C1000" s="27"/>
      <c r="D1000" s="27"/>
      <c r="E1000" s="27"/>
      <c r="F1000" s="27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</row>
  </sheetData>
  <mergeCells count="2">
    <mergeCell ref="A11:D11"/>
    <mergeCell ref="F11:I11"/>
  </mergeCell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showGridLines="0" workbookViewId="0"/>
  </sheetViews>
  <sheetFormatPr baseColWidth="10" defaultColWidth="14.453125" defaultRowHeight="15" customHeight="1"/>
  <cols>
    <col min="1" max="1" width="38" customWidth="1"/>
    <col min="2" max="3" width="15.7265625" customWidth="1"/>
    <col min="4" max="4" width="16.26953125" customWidth="1"/>
    <col min="5" max="16" width="15.7265625" customWidth="1"/>
    <col min="17" max="17" width="11.7265625" customWidth="1"/>
    <col min="18" max="18" width="30.7265625" customWidth="1"/>
    <col min="19" max="34" width="15.7265625" customWidth="1"/>
    <col min="35" max="35" width="11.453125" customWidth="1"/>
  </cols>
  <sheetData>
    <row r="1" spans="1:35" ht="12.75" customHeight="1">
      <c r="A1" s="26" t="s">
        <v>516</v>
      </c>
      <c r="B1" s="27"/>
      <c r="C1" s="27"/>
      <c r="D1" s="27"/>
      <c r="E1" s="27"/>
      <c r="F1" s="28"/>
      <c r="G1" s="28"/>
      <c r="H1" s="28"/>
      <c r="I1" s="28"/>
      <c r="J1" s="28"/>
      <c r="K1" s="28"/>
      <c r="L1" s="50"/>
      <c r="M1" s="50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50"/>
      <c r="AD1" s="50"/>
      <c r="AE1" s="28"/>
      <c r="AF1" s="28"/>
      <c r="AG1" s="28"/>
      <c r="AH1" s="28"/>
      <c r="AI1" s="28"/>
    </row>
    <row r="2" spans="1:35" ht="12.75" customHeight="1">
      <c r="A2" s="29"/>
      <c r="B2" s="27"/>
      <c r="C2" s="27"/>
      <c r="D2" s="27"/>
      <c r="E2" s="27"/>
      <c r="F2" s="28"/>
      <c r="G2" s="28"/>
      <c r="H2" s="28"/>
      <c r="I2" s="28"/>
      <c r="J2" s="28"/>
      <c r="K2" s="28"/>
      <c r="L2" s="50"/>
      <c r="M2" s="50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50"/>
      <c r="AD2" s="50"/>
      <c r="AE2" s="28"/>
      <c r="AF2" s="28"/>
      <c r="AG2" s="28"/>
      <c r="AH2" s="28"/>
      <c r="AI2" s="28"/>
    </row>
    <row r="3" spans="1:35" ht="12.75" customHeight="1">
      <c r="A3" s="29" t="s">
        <v>517</v>
      </c>
      <c r="B3" s="27"/>
      <c r="C3" s="27"/>
      <c r="D3" s="27"/>
      <c r="E3" s="27"/>
      <c r="F3" s="28"/>
      <c r="G3" s="28"/>
      <c r="H3" s="28"/>
      <c r="I3" s="28"/>
      <c r="J3" s="28"/>
      <c r="K3" s="28"/>
      <c r="L3" s="50"/>
      <c r="M3" s="50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50"/>
      <c r="AD3" s="50"/>
      <c r="AE3" s="28"/>
      <c r="AF3" s="28"/>
      <c r="AG3" s="28"/>
      <c r="AH3" s="28"/>
      <c r="AI3" s="28"/>
    </row>
    <row r="4" spans="1:35" ht="12.75" customHeight="1">
      <c r="A4" s="29" t="s">
        <v>518</v>
      </c>
      <c r="B4" s="27"/>
      <c r="C4" s="27"/>
      <c r="D4" s="27"/>
      <c r="E4" s="27"/>
      <c r="F4" s="28"/>
      <c r="G4" s="28"/>
      <c r="H4" s="28"/>
      <c r="I4" s="28"/>
      <c r="J4" s="28"/>
      <c r="K4" s="28"/>
      <c r="L4" s="50"/>
      <c r="M4" s="50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50"/>
      <c r="AD4" s="50"/>
      <c r="AE4" s="28"/>
      <c r="AF4" s="28"/>
      <c r="AG4" s="28"/>
      <c r="AH4" s="28"/>
      <c r="AI4" s="29"/>
    </row>
    <row r="5" spans="1:35" ht="20.25" customHeight="1">
      <c r="A5" s="30" t="s">
        <v>519</v>
      </c>
      <c r="B5" s="30" t="s">
        <v>248</v>
      </c>
      <c r="C5" s="30" t="s">
        <v>249</v>
      </c>
      <c r="D5" s="30" t="s">
        <v>250</v>
      </c>
      <c r="E5" s="28"/>
      <c r="F5" s="28"/>
      <c r="G5" s="28"/>
      <c r="H5" s="28"/>
      <c r="I5" s="28"/>
      <c r="J5" s="28"/>
      <c r="K5" s="28"/>
      <c r="L5" s="50"/>
      <c r="M5" s="50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50"/>
      <c r="AD5" s="50"/>
      <c r="AE5" s="28"/>
      <c r="AF5" s="28"/>
      <c r="AG5" s="28"/>
      <c r="AH5" s="28"/>
      <c r="AI5" s="28"/>
    </row>
    <row r="6" spans="1:35" ht="14.25" customHeight="1">
      <c r="A6" s="77" t="s">
        <v>520</v>
      </c>
      <c r="B6" s="32">
        <v>2352320</v>
      </c>
      <c r="C6" s="32">
        <v>505451</v>
      </c>
      <c r="D6" s="32">
        <f t="shared" ref="D6:D18" si="0">+B6+C6</f>
        <v>2857771</v>
      </c>
      <c r="E6" s="28"/>
      <c r="F6" s="28"/>
      <c r="G6" s="28"/>
      <c r="H6" s="28"/>
      <c r="I6" s="28"/>
      <c r="J6" s="28"/>
      <c r="K6" s="28"/>
      <c r="L6" s="50"/>
      <c r="M6" s="50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50"/>
      <c r="AD6" s="50"/>
      <c r="AE6" s="28"/>
      <c r="AF6" s="28"/>
      <c r="AG6" s="28"/>
      <c r="AH6" s="28"/>
      <c r="AI6" s="28"/>
    </row>
    <row r="7" spans="1:35" ht="14.25" customHeight="1">
      <c r="A7" s="77" t="s">
        <v>521</v>
      </c>
      <c r="B7" s="34">
        <v>1299628</v>
      </c>
      <c r="C7" s="34">
        <v>254309</v>
      </c>
      <c r="D7" s="34">
        <f t="shared" si="0"/>
        <v>1553937</v>
      </c>
      <c r="E7" s="28"/>
      <c r="F7" s="28"/>
      <c r="G7" s="28"/>
      <c r="H7" s="28"/>
      <c r="I7" s="28"/>
      <c r="J7" s="28"/>
      <c r="K7" s="28"/>
      <c r="L7" s="50"/>
      <c r="M7" s="50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50"/>
      <c r="AD7" s="50"/>
      <c r="AE7" s="28"/>
      <c r="AF7" s="28"/>
      <c r="AG7" s="28"/>
      <c r="AH7" s="28"/>
      <c r="AI7" s="28"/>
    </row>
    <row r="8" spans="1:35" ht="14.25" customHeight="1">
      <c r="A8" s="77" t="s">
        <v>522</v>
      </c>
      <c r="B8" s="34">
        <v>618404</v>
      </c>
      <c r="C8" s="34">
        <v>244025</v>
      </c>
      <c r="D8" s="34">
        <f t="shared" si="0"/>
        <v>862429</v>
      </c>
      <c r="E8" s="28"/>
      <c r="F8" s="28"/>
      <c r="G8" s="28"/>
      <c r="H8" s="28"/>
      <c r="I8" s="28"/>
      <c r="J8" s="28"/>
      <c r="K8" s="28"/>
      <c r="L8" s="50"/>
      <c r="M8" s="50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50"/>
      <c r="AD8" s="50"/>
      <c r="AE8" s="28"/>
      <c r="AF8" s="28"/>
      <c r="AG8" s="28"/>
      <c r="AH8" s="28"/>
      <c r="AI8" s="28"/>
    </row>
    <row r="9" spans="1:35" ht="14.25" customHeight="1">
      <c r="A9" s="77" t="s">
        <v>523</v>
      </c>
      <c r="B9" s="34">
        <v>435993</v>
      </c>
      <c r="C9" s="34">
        <v>123132</v>
      </c>
      <c r="D9" s="34">
        <f t="shared" si="0"/>
        <v>559125</v>
      </c>
      <c r="E9" s="28"/>
      <c r="F9" s="28"/>
      <c r="G9" s="28"/>
      <c r="H9" s="28"/>
      <c r="I9" s="28"/>
      <c r="J9" s="28"/>
      <c r="K9" s="28"/>
      <c r="L9" s="50"/>
      <c r="M9" s="50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50"/>
      <c r="AD9" s="50"/>
      <c r="AE9" s="28"/>
      <c r="AF9" s="28"/>
      <c r="AG9" s="28"/>
      <c r="AH9" s="28"/>
      <c r="AI9" s="28"/>
    </row>
    <row r="10" spans="1:35" ht="14.25" customHeight="1">
      <c r="A10" s="77" t="s">
        <v>524</v>
      </c>
      <c r="B10" s="34">
        <v>220386</v>
      </c>
      <c r="C10" s="34">
        <v>80981</v>
      </c>
      <c r="D10" s="34">
        <f t="shared" si="0"/>
        <v>301367</v>
      </c>
      <c r="E10" s="28"/>
      <c r="F10" s="28"/>
      <c r="G10" s="28"/>
      <c r="H10" s="28"/>
      <c r="I10" s="28"/>
      <c r="J10" s="28"/>
      <c r="K10" s="28"/>
      <c r="L10" s="50"/>
      <c r="M10" s="50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50"/>
      <c r="AD10" s="50"/>
      <c r="AE10" s="28"/>
      <c r="AF10" s="28"/>
      <c r="AG10" s="28"/>
      <c r="AH10" s="28"/>
      <c r="AI10" s="28"/>
    </row>
    <row r="11" spans="1:35" ht="14.25" customHeight="1">
      <c r="A11" s="77" t="s">
        <v>525</v>
      </c>
      <c r="B11" s="34">
        <v>257762</v>
      </c>
      <c r="C11" s="34">
        <v>106851</v>
      </c>
      <c r="D11" s="34">
        <f t="shared" si="0"/>
        <v>364613</v>
      </c>
      <c r="E11" s="28"/>
      <c r="F11" s="28"/>
      <c r="G11" s="28"/>
      <c r="H11" s="28"/>
      <c r="I11" s="28"/>
      <c r="J11" s="28"/>
      <c r="K11" s="28"/>
      <c r="L11" s="50"/>
      <c r="M11" s="50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50"/>
      <c r="AD11" s="50"/>
      <c r="AE11" s="28"/>
      <c r="AF11" s="28"/>
      <c r="AG11" s="28"/>
      <c r="AH11" s="28"/>
      <c r="AI11" s="28"/>
    </row>
    <row r="12" spans="1:35" ht="14.25" customHeight="1">
      <c r="A12" s="77" t="s">
        <v>526</v>
      </c>
      <c r="B12" s="34">
        <v>107846</v>
      </c>
      <c r="C12" s="34">
        <v>34476</v>
      </c>
      <c r="D12" s="34">
        <f t="shared" si="0"/>
        <v>142322</v>
      </c>
      <c r="E12" s="28"/>
      <c r="F12" s="28"/>
      <c r="G12" s="28"/>
      <c r="H12" s="28"/>
      <c r="I12" s="28"/>
      <c r="J12" s="28"/>
      <c r="K12" s="28"/>
      <c r="L12" s="50"/>
      <c r="M12" s="50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50"/>
      <c r="AD12" s="50"/>
      <c r="AE12" s="28"/>
      <c r="AF12" s="28"/>
      <c r="AG12" s="28"/>
      <c r="AH12" s="28"/>
      <c r="AI12" s="28"/>
    </row>
    <row r="13" spans="1:35" ht="14.25" customHeight="1">
      <c r="A13" s="77" t="s">
        <v>527</v>
      </c>
      <c r="B13" s="34">
        <v>138622</v>
      </c>
      <c r="C13" s="34">
        <v>48078</v>
      </c>
      <c r="D13" s="34">
        <f t="shared" si="0"/>
        <v>186700</v>
      </c>
      <c r="E13" s="28"/>
      <c r="F13" s="28"/>
      <c r="G13" s="28"/>
      <c r="H13" s="28"/>
      <c r="I13" s="28"/>
      <c r="J13" s="28"/>
      <c r="K13" s="28"/>
      <c r="L13" s="50"/>
      <c r="M13" s="50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50"/>
      <c r="AD13" s="50"/>
      <c r="AE13" s="28"/>
      <c r="AF13" s="28"/>
      <c r="AG13" s="28"/>
      <c r="AH13" s="28"/>
      <c r="AI13" s="28"/>
    </row>
    <row r="14" spans="1:35" ht="14.25" customHeight="1">
      <c r="A14" s="77" t="s">
        <v>528</v>
      </c>
      <c r="B14" s="34">
        <v>114674</v>
      </c>
      <c r="C14" s="34">
        <v>44012</v>
      </c>
      <c r="D14" s="34">
        <f t="shared" si="0"/>
        <v>158686</v>
      </c>
      <c r="E14" s="28"/>
      <c r="F14" s="28"/>
      <c r="G14" s="28"/>
      <c r="H14" s="28"/>
      <c r="I14" s="28"/>
      <c r="J14" s="28"/>
      <c r="K14" s="28"/>
      <c r="L14" s="50"/>
      <c r="M14" s="50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50"/>
      <c r="AD14" s="50"/>
      <c r="AE14" s="28"/>
      <c r="AF14" s="28"/>
      <c r="AG14" s="28"/>
      <c r="AH14" s="28"/>
      <c r="AI14" s="28"/>
    </row>
    <row r="15" spans="1:35" ht="14.25" customHeight="1">
      <c r="A15" s="77" t="s">
        <v>529</v>
      </c>
      <c r="B15" s="34">
        <v>130080</v>
      </c>
      <c r="C15" s="34">
        <v>28547</v>
      </c>
      <c r="D15" s="34">
        <f t="shared" si="0"/>
        <v>158627</v>
      </c>
      <c r="E15" s="28"/>
      <c r="F15" s="28"/>
      <c r="G15" s="28"/>
      <c r="H15" s="28"/>
      <c r="I15" s="28"/>
      <c r="J15" s="28"/>
      <c r="K15" s="28"/>
      <c r="L15" s="50"/>
      <c r="M15" s="50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50"/>
      <c r="AD15" s="50"/>
      <c r="AE15" s="28"/>
      <c r="AF15" s="28"/>
      <c r="AG15" s="28"/>
      <c r="AH15" s="28"/>
      <c r="AI15" s="28"/>
    </row>
    <row r="16" spans="1:35" ht="14.25" customHeight="1">
      <c r="A16" s="77" t="s">
        <v>530</v>
      </c>
      <c r="B16" s="34">
        <v>1227658</v>
      </c>
      <c r="C16" s="34">
        <v>431004</v>
      </c>
      <c r="D16" s="34">
        <f t="shared" si="0"/>
        <v>1658662</v>
      </c>
      <c r="E16" s="28"/>
      <c r="F16" s="28"/>
      <c r="G16" s="28"/>
      <c r="H16" s="28"/>
      <c r="I16" s="28"/>
      <c r="J16" s="28"/>
      <c r="K16" s="28"/>
      <c r="L16" s="50"/>
      <c r="M16" s="50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50"/>
      <c r="AD16" s="50"/>
      <c r="AE16" s="28"/>
      <c r="AF16" s="28"/>
      <c r="AG16" s="28"/>
      <c r="AH16" s="28"/>
      <c r="AI16" s="28"/>
    </row>
    <row r="17" spans="1:35" ht="14.25" customHeight="1">
      <c r="A17" s="77" t="s">
        <v>531</v>
      </c>
      <c r="B17" s="34">
        <v>590242</v>
      </c>
      <c r="C17" s="34">
        <v>176215</v>
      </c>
      <c r="D17" s="34">
        <f t="shared" si="0"/>
        <v>766457</v>
      </c>
      <c r="E17" s="28"/>
      <c r="F17" s="28"/>
      <c r="G17" s="28"/>
      <c r="H17" s="28"/>
      <c r="I17" s="28"/>
      <c r="J17" s="28"/>
      <c r="K17" s="28"/>
      <c r="L17" s="50"/>
      <c r="M17" s="50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50"/>
      <c r="AD17" s="50"/>
      <c r="AE17" s="28"/>
      <c r="AF17" s="28"/>
      <c r="AG17" s="28"/>
      <c r="AH17" s="28"/>
      <c r="AI17" s="28"/>
    </row>
    <row r="18" spans="1:35" ht="14.25" customHeight="1">
      <c r="A18" s="77" t="s">
        <v>257</v>
      </c>
      <c r="B18" s="34">
        <v>11</v>
      </c>
      <c r="C18" s="34">
        <v>488</v>
      </c>
      <c r="D18" s="34">
        <f t="shared" si="0"/>
        <v>499</v>
      </c>
      <c r="E18" s="28"/>
      <c r="F18" s="28"/>
      <c r="G18" s="28"/>
      <c r="H18" s="28"/>
      <c r="I18" s="28"/>
      <c r="J18" s="28"/>
      <c r="K18" s="28"/>
      <c r="L18" s="50"/>
      <c r="M18" s="50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50"/>
      <c r="AD18" s="50"/>
      <c r="AE18" s="28"/>
      <c r="AF18" s="28"/>
      <c r="AG18" s="28"/>
      <c r="AH18" s="28"/>
      <c r="AI18" s="28"/>
    </row>
    <row r="19" spans="1:35" ht="12.75" customHeight="1">
      <c r="A19" s="42" t="s">
        <v>258</v>
      </c>
      <c r="B19" s="43">
        <f t="shared" ref="B19:D19" si="1">SUM(B6:B18)</f>
        <v>7493626</v>
      </c>
      <c r="C19" s="43">
        <f t="shared" si="1"/>
        <v>2077569</v>
      </c>
      <c r="D19" s="43">
        <f t="shared" si="1"/>
        <v>9571195</v>
      </c>
      <c r="E19" s="27"/>
      <c r="F19" s="28"/>
      <c r="G19" s="28"/>
      <c r="H19" s="28"/>
      <c r="I19" s="28"/>
      <c r="J19" s="28"/>
      <c r="K19" s="28"/>
      <c r="L19" s="50"/>
      <c r="M19" s="50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50"/>
      <c r="AD19" s="50"/>
      <c r="AE19" s="28"/>
      <c r="AF19" s="28"/>
      <c r="AG19" s="28"/>
      <c r="AH19" s="28"/>
      <c r="AI19" s="28"/>
    </row>
    <row r="20" spans="1:35" ht="12.75" customHeight="1">
      <c r="A20" s="78" t="s">
        <v>532</v>
      </c>
      <c r="B20" s="46"/>
      <c r="C20" s="46"/>
      <c r="D20" s="46"/>
      <c r="E20" s="79"/>
      <c r="F20" s="80"/>
      <c r="G20" s="80"/>
      <c r="H20" s="80"/>
      <c r="I20" s="80"/>
      <c r="J20" s="80"/>
      <c r="K20" s="80"/>
      <c r="L20" s="81"/>
      <c r="M20" s="81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1"/>
      <c r="AD20" s="81"/>
      <c r="AE20" s="80"/>
      <c r="AF20" s="80"/>
      <c r="AG20" s="80"/>
      <c r="AH20" s="80"/>
      <c r="AI20" s="80"/>
    </row>
    <row r="21" spans="1:35" ht="12.75" customHeight="1">
      <c r="A21" s="28"/>
      <c r="B21" s="27"/>
      <c r="C21" s="27"/>
      <c r="D21" s="27"/>
      <c r="E21" s="27"/>
      <c r="F21" s="28"/>
      <c r="G21" s="28"/>
      <c r="H21" s="28"/>
      <c r="I21" s="28"/>
      <c r="J21" s="28"/>
      <c r="K21" s="28"/>
      <c r="L21" s="50"/>
      <c r="M21" s="50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50"/>
      <c r="AD21" s="50"/>
      <c r="AE21" s="28"/>
      <c r="AF21" s="28"/>
      <c r="AG21" s="28"/>
      <c r="AH21" s="28"/>
      <c r="AI21" s="28"/>
    </row>
    <row r="22" spans="1:35" ht="12.75" customHeight="1">
      <c r="A22" s="29" t="s">
        <v>533</v>
      </c>
      <c r="B22" s="27"/>
      <c r="C22" s="27"/>
      <c r="D22" s="27"/>
      <c r="E22" s="27"/>
      <c r="F22" s="28"/>
      <c r="G22" s="28"/>
      <c r="H22" s="28"/>
      <c r="I22" s="28"/>
      <c r="J22" s="28"/>
      <c r="K22" s="28"/>
      <c r="L22" s="50"/>
      <c r="M22" s="50"/>
      <c r="N22" s="28"/>
      <c r="O22" s="28"/>
      <c r="P22" s="28"/>
      <c r="Q22" s="28"/>
      <c r="R22" s="29" t="s">
        <v>534</v>
      </c>
      <c r="S22" s="27"/>
      <c r="T22" s="27"/>
      <c r="U22" s="27"/>
      <c r="V22" s="27"/>
      <c r="W22" s="28"/>
      <c r="X22" s="28"/>
      <c r="Y22" s="28"/>
      <c r="Z22" s="28"/>
      <c r="AA22" s="28"/>
      <c r="AB22" s="28"/>
      <c r="AC22" s="50"/>
      <c r="AD22" s="50"/>
      <c r="AE22" s="28"/>
      <c r="AF22" s="28"/>
      <c r="AG22" s="28"/>
      <c r="AH22" s="28"/>
      <c r="AI22" s="28"/>
    </row>
    <row r="23" spans="1:35" ht="12.75" customHeight="1">
      <c r="A23" s="29" t="s">
        <v>535</v>
      </c>
      <c r="B23" s="27"/>
      <c r="C23" s="27"/>
      <c r="D23" s="27"/>
      <c r="E23" s="27"/>
      <c r="F23" s="28"/>
      <c r="G23" s="28"/>
      <c r="H23" s="28"/>
      <c r="I23" s="28"/>
      <c r="J23" s="28"/>
      <c r="K23" s="28"/>
      <c r="L23" s="50"/>
      <c r="M23" s="50"/>
      <c r="N23" s="28"/>
      <c r="O23" s="28"/>
      <c r="P23" s="28"/>
      <c r="Q23" s="28"/>
      <c r="R23" s="29" t="s">
        <v>536</v>
      </c>
      <c r="S23" s="27"/>
      <c r="T23" s="27"/>
      <c r="U23" s="27"/>
      <c r="V23" s="27"/>
      <c r="W23" s="28"/>
      <c r="X23" s="28"/>
      <c r="Y23" s="28"/>
      <c r="Z23" s="28"/>
      <c r="AA23" s="28"/>
      <c r="AB23" s="28"/>
      <c r="AC23" s="50"/>
      <c r="AD23" s="50"/>
      <c r="AE23" s="28"/>
      <c r="AF23" s="28"/>
      <c r="AG23" s="28"/>
      <c r="AH23" s="28"/>
      <c r="AI23" s="28"/>
    </row>
    <row r="24" spans="1:35" ht="12.75" customHeight="1">
      <c r="A24" s="56" t="s">
        <v>253</v>
      </c>
      <c r="B24" s="56" t="s">
        <v>520</v>
      </c>
      <c r="C24" s="56" t="s">
        <v>521</v>
      </c>
      <c r="D24" s="56" t="s">
        <v>522</v>
      </c>
      <c r="E24" s="56" t="s">
        <v>537</v>
      </c>
      <c r="F24" s="56" t="s">
        <v>524</v>
      </c>
      <c r="G24" s="56" t="s">
        <v>525</v>
      </c>
      <c r="H24" s="56" t="s">
        <v>526</v>
      </c>
      <c r="I24" s="56" t="s">
        <v>538</v>
      </c>
      <c r="J24" s="56" t="s">
        <v>528</v>
      </c>
      <c r="K24" s="56" t="s">
        <v>529</v>
      </c>
      <c r="L24" s="56" t="s">
        <v>539</v>
      </c>
      <c r="M24" s="56" t="s">
        <v>531</v>
      </c>
      <c r="N24" s="56" t="s">
        <v>257</v>
      </c>
      <c r="O24" s="56" t="s">
        <v>329</v>
      </c>
      <c r="P24" s="28"/>
      <c r="Q24" s="28"/>
      <c r="R24" s="56" t="s">
        <v>253</v>
      </c>
      <c r="S24" s="56" t="s">
        <v>520</v>
      </c>
      <c r="T24" s="56" t="s">
        <v>521</v>
      </c>
      <c r="U24" s="56" t="s">
        <v>522</v>
      </c>
      <c r="V24" s="56" t="s">
        <v>537</v>
      </c>
      <c r="W24" s="56" t="s">
        <v>524</v>
      </c>
      <c r="X24" s="56" t="s">
        <v>525</v>
      </c>
      <c r="Y24" s="56" t="s">
        <v>526</v>
      </c>
      <c r="Z24" s="56" t="s">
        <v>538</v>
      </c>
      <c r="AA24" s="56" t="s">
        <v>528</v>
      </c>
      <c r="AB24" s="56" t="s">
        <v>529</v>
      </c>
      <c r="AC24" s="56" t="s">
        <v>540</v>
      </c>
      <c r="AD24" s="56" t="s">
        <v>531</v>
      </c>
      <c r="AE24" s="56" t="s">
        <v>257</v>
      </c>
      <c r="AF24" s="56" t="s">
        <v>329</v>
      </c>
      <c r="AG24" s="28"/>
      <c r="AH24" s="28"/>
      <c r="AI24" s="28"/>
    </row>
    <row r="25" spans="1:35" ht="12.75" customHeight="1">
      <c r="A25" s="39" t="s">
        <v>254</v>
      </c>
      <c r="B25" s="32">
        <v>793900</v>
      </c>
      <c r="C25" s="32">
        <v>590407</v>
      </c>
      <c r="D25" s="40">
        <v>210465</v>
      </c>
      <c r="E25" s="40">
        <v>260538</v>
      </c>
      <c r="F25" s="40">
        <v>83974</v>
      </c>
      <c r="G25" s="40">
        <v>113681</v>
      </c>
      <c r="H25" s="40">
        <v>105</v>
      </c>
      <c r="I25" s="40">
        <v>47327</v>
      </c>
      <c r="J25" s="40">
        <v>51936</v>
      </c>
      <c r="K25" s="40">
        <v>86201</v>
      </c>
      <c r="L25" s="40">
        <v>560568</v>
      </c>
      <c r="M25" s="40">
        <v>247091</v>
      </c>
      <c r="N25" s="40">
        <v>4</v>
      </c>
      <c r="O25" s="40">
        <f t="shared" ref="O25:O27" si="2">SUM(B25:N25)</f>
        <v>3046197</v>
      </c>
      <c r="P25" s="28"/>
      <c r="Q25" s="57"/>
      <c r="R25" s="39" t="s">
        <v>254</v>
      </c>
      <c r="S25" s="32">
        <v>208021</v>
      </c>
      <c r="T25" s="32">
        <v>144223</v>
      </c>
      <c r="U25" s="40">
        <v>103412</v>
      </c>
      <c r="V25" s="40">
        <v>81164</v>
      </c>
      <c r="W25" s="40">
        <v>38067</v>
      </c>
      <c r="X25" s="40">
        <v>53976</v>
      </c>
      <c r="Y25" s="40">
        <v>17</v>
      </c>
      <c r="Z25" s="40">
        <v>16468</v>
      </c>
      <c r="AA25" s="40">
        <v>20157</v>
      </c>
      <c r="AB25" s="40">
        <v>19214</v>
      </c>
      <c r="AC25" s="40">
        <v>227497</v>
      </c>
      <c r="AD25" s="40">
        <v>78512</v>
      </c>
      <c r="AE25" s="40">
        <v>238</v>
      </c>
      <c r="AF25" s="40">
        <f t="shared" ref="AF25:AF27" si="3">SUM(S25:AE25)</f>
        <v>990966</v>
      </c>
      <c r="AG25" s="28"/>
      <c r="AH25" s="57">
        <f>+AF25-'C2_LMT'!C39</f>
        <v>0</v>
      </c>
      <c r="AI25" s="28"/>
    </row>
    <row r="26" spans="1:35" ht="12.75" customHeight="1">
      <c r="A26" s="31" t="s">
        <v>255</v>
      </c>
      <c r="B26" s="34">
        <v>1558420</v>
      </c>
      <c r="C26" s="34">
        <v>709221</v>
      </c>
      <c r="D26" s="41">
        <v>407939</v>
      </c>
      <c r="E26" s="41">
        <v>175455</v>
      </c>
      <c r="F26" s="41">
        <v>136412</v>
      </c>
      <c r="G26" s="41">
        <v>144081</v>
      </c>
      <c r="H26" s="41">
        <v>107741</v>
      </c>
      <c r="I26" s="41">
        <v>91295</v>
      </c>
      <c r="J26" s="41">
        <v>62738</v>
      </c>
      <c r="K26" s="41">
        <v>43879</v>
      </c>
      <c r="L26" s="41">
        <v>667090</v>
      </c>
      <c r="M26" s="41">
        <v>343151</v>
      </c>
      <c r="N26" s="41">
        <v>7</v>
      </c>
      <c r="O26" s="41">
        <f t="shared" si="2"/>
        <v>4447429</v>
      </c>
      <c r="P26" s="28"/>
      <c r="Q26" s="57"/>
      <c r="R26" s="31" t="s">
        <v>255</v>
      </c>
      <c r="S26" s="34">
        <v>297430</v>
      </c>
      <c r="T26" s="34">
        <v>110086</v>
      </c>
      <c r="U26" s="41">
        <v>140613</v>
      </c>
      <c r="V26" s="41">
        <v>41967</v>
      </c>
      <c r="W26" s="41">
        <v>42914</v>
      </c>
      <c r="X26" s="41">
        <v>52875</v>
      </c>
      <c r="Y26" s="41">
        <v>34459</v>
      </c>
      <c r="Z26" s="41">
        <v>31610</v>
      </c>
      <c r="AA26" s="41">
        <v>23855</v>
      </c>
      <c r="AB26" s="41">
        <v>9333</v>
      </c>
      <c r="AC26" s="41">
        <v>203506</v>
      </c>
      <c r="AD26" s="41">
        <v>97702</v>
      </c>
      <c r="AE26" s="41">
        <v>250</v>
      </c>
      <c r="AF26" s="41">
        <f t="shared" si="3"/>
        <v>1086600</v>
      </c>
      <c r="AG26" s="28"/>
      <c r="AH26" s="57">
        <f>+AF26-'C2_LMT'!C40</f>
        <v>0</v>
      </c>
      <c r="AI26" s="28"/>
    </row>
    <row r="27" spans="1:35" ht="12.75" customHeight="1">
      <c r="A27" s="31" t="s">
        <v>257</v>
      </c>
      <c r="B27" s="34"/>
      <c r="C27" s="34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>
        <f t="shared" si="2"/>
        <v>0</v>
      </c>
      <c r="P27" s="28"/>
      <c r="Q27" s="57"/>
      <c r="R27" s="31" t="s">
        <v>257</v>
      </c>
      <c r="S27" s="34">
        <v>0</v>
      </c>
      <c r="T27" s="34">
        <v>0</v>
      </c>
      <c r="U27" s="41">
        <v>0</v>
      </c>
      <c r="V27" s="41">
        <v>1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1</v>
      </c>
      <c r="AD27" s="41">
        <v>1</v>
      </c>
      <c r="AE27" s="41">
        <v>0</v>
      </c>
      <c r="AF27" s="41">
        <f t="shared" si="3"/>
        <v>3</v>
      </c>
      <c r="AG27" s="28"/>
      <c r="AH27" s="57">
        <f>+AF27-'C2_LMT'!C41</f>
        <v>0</v>
      </c>
      <c r="AI27" s="28"/>
    </row>
    <row r="28" spans="1:35" ht="12.75" customHeight="1">
      <c r="A28" s="42" t="s">
        <v>258</v>
      </c>
      <c r="B28" s="43">
        <f t="shared" ref="B28:O28" si="4">SUM(B25:B27)</f>
        <v>2352320</v>
      </c>
      <c r="C28" s="43">
        <f t="shared" si="4"/>
        <v>1299628</v>
      </c>
      <c r="D28" s="43">
        <f t="shared" si="4"/>
        <v>618404</v>
      </c>
      <c r="E28" s="43">
        <f t="shared" si="4"/>
        <v>435993</v>
      </c>
      <c r="F28" s="43">
        <f t="shared" si="4"/>
        <v>220386</v>
      </c>
      <c r="G28" s="43">
        <f t="shared" si="4"/>
        <v>257762</v>
      </c>
      <c r="H28" s="43">
        <f t="shared" si="4"/>
        <v>107846</v>
      </c>
      <c r="I28" s="43">
        <f t="shared" si="4"/>
        <v>138622</v>
      </c>
      <c r="J28" s="43">
        <f t="shared" si="4"/>
        <v>114674</v>
      </c>
      <c r="K28" s="43">
        <f t="shared" si="4"/>
        <v>130080</v>
      </c>
      <c r="L28" s="43">
        <f t="shared" si="4"/>
        <v>1227658</v>
      </c>
      <c r="M28" s="43">
        <f t="shared" si="4"/>
        <v>590242</v>
      </c>
      <c r="N28" s="43">
        <f t="shared" si="4"/>
        <v>11</v>
      </c>
      <c r="O28" s="43">
        <f t="shared" si="4"/>
        <v>7493626</v>
      </c>
      <c r="P28" s="28"/>
      <c r="Q28" s="57"/>
      <c r="R28" s="42" t="s">
        <v>258</v>
      </c>
      <c r="S28" s="43">
        <f t="shared" ref="S28:AF28" si="5">SUM(S25:S27)</f>
        <v>505451</v>
      </c>
      <c r="T28" s="43">
        <f t="shared" si="5"/>
        <v>254309</v>
      </c>
      <c r="U28" s="43">
        <f t="shared" si="5"/>
        <v>244025</v>
      </c>
      <c r="V28" s="43">
        <f t="shared" si="5"/>
        <v>123132</v>
      </c>
      <c r="W28" s="43">
        <f t="shared" si="5"/>
        <v>80981</v>
      </c>
      <c r="X28" s="43">
        <f t="shared" si="5"/>
        <v>106851</v>
      </c>
      <c r="Y28" s="43">
        <f t="shared" si="5"/>
        <v>34476</v>
      </c>
      <c r="Z28" s="43">
        <f t="shared" si="5"/>
        <v>48078</v>
      </c>
      <c r="AA28" s="43">
        <f t="shared" si="5"/>
        <v>44012</v>
      </c>
      <c r="AB28" s="43">
        <f t="shared" si="5"/>
        <v>28547</v>
      </c>
      <c r="AC28" s="43">
        <f t="shared" si="5"/>
        <v>431004</v>
      </c>
      <c r="AD28" s="43">
        <f t="shared" si="5"/>
        <v>176215</v>
      </c>
      <c r="AE28" s="43">
        <f t="shared" si="5"/>
        <v>488</v>
      </c>
      <c r="AF28" s="44">
        <f t="shared" si="5"/>
        <v>2077569</v>
      </c>
      <c r="AG28" s="28"/>
      <c r="AH28" s="57">
        <f>+AF28-'C2_LMT'!C42</f>
        <v>0</v>
      </c>
      <c r="AI28" s="28"/>
    </row>
    <row r="29" spans="1:35" ht="13.5" customHeight="1">
      <c r="A29" s="28" t="s">
        <v>532</v>
      </c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28"/>
      <c r="Q29" s="28"/>
      <c r="R29" s="28" t="s">
        <v>532</v>
      </c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28"/>
      <c r="AH29" s="28"/>
      <c r="AI29" s="28"/>
    </row>
    <row r="30" spans="1:35" ht="12.75" customHeight="1">
      <c r="A30" s="28"/>
      <c r="B30" s="27"/>
      <c r="C30" s="27"/>
      <c r="D30" s="27"/>
      <c r="E30" s="27"/>
      <c r="F30" s="28"/>
      <c r="G30" s="28"/>
      <c r="H30" s="28"/>
      <c r="I30" s="28"/>
      <c r="J30" s="28"/>
      <c r="K30" s="28"/>
      <c r="L30" s="50"/>
      <c r="M30" s="50"/>
      <c r="N30" s="28"/>
      <c r="O30" s="28"/>
      <c r="P30" s="28"/>
      <c r="Q30" s="28"/>
      <c r="R30" s="28"/>
      <c r="S30" s="27"/>
      <c r="T30" s="27"/>
      <c r="U30" s="27"/>
      <c r="V30" s="27"/>
      <c r="W30" s="28"/>
      <c r="X30" s="28"/>
      <c r="Y30" s="28"/>
      <c r="Z30" s="28"/>
      <c r="AA30" s="28"/>
      <c r="AB30" s="28"/>
      <c r="AC30" s="50"/>
      <c r="AD30" s="50"/>
      <c r="AE30" s="28"/>
      <c r="AF30" s="28"/>
      <c r="AG30" s="28"/>
      <c r="AH30" s="28"/>
      <c r="AI30" s="28"/>
    </row>
    <row r="31" spans="1:35" ht="12.75" customHeight="1">
      <c r="A31" s="29" t="s">
        <v>541</v>
      </c>
      <c r="B31" s="27"/>
      <c r="C31" s="27"/>
      <c r="D31" s="27"/>
      <c r="E31" s="27"/>
      <c r="F31" s="28"/>
      <c r="G31" s="28"/>
      <c r="H31" s="28"/>
      <c r="I31" s="28"/>
      <c r="J31" s="28"/>
      <c r="K31" s="28"/>
      <c r="L31" s="50"/>
      <c r="M31" s="50"/>
      <c r="N31" s="28"/>
      <c r="O31" s="28"/>
      <c r="P31" s="28"/>
      <c r="Q31" s="28"/>
      <c r="R31" s="29" t="s">
        <v>542</v>
      </c>
      <c r="S31" s="27"/>
      <c r="T31" s="27"/>
      <c r="U31" s="27"/>
      <c r="V31" s="27"/>
      <c r="W31" s="28"/>
      <c r="X31" s="28"/>
      <c r="Y31" s="28"/>
      <c r="Z31" s="28"/>
      <c r="AA31" s="28"/>
      <c r="AB31" s="28"/>
      <c r="AC31" s="50"/>
      <c r="AD31" s="50"/>
      <c r="AE31" s="28"/>
      <c r="AF31" s="28"/>
      <c r="AG31" s="28"/>
      <c r="AH31" s="28"/>
      <c r="AI31" s="28"/>
    </row>
    <row r="32" spans="1:35" ht="12.75" customHeight="1">
      <c r="A32" s="29" t="s">
        <v>543</v>
      </c>
      <c r="B32" s="27"/>
      <c r="C32" s="27"/>
      <c r="D32" s="27"/>
      <c r="E32" s="27"/>
      <c r="F32" s="28"/>
      <c r="G32" s="28"/>
      <c r="H32" s="28"/>
      <c r="I32" s="28"/>
      <c r="J32" s="28"/>
      <c r="K32" s="28"/>
      <c r="L32" s="50"/>
      <c r="M32" s="50"/>
      <c r="N32" s="28"/>
      <c r="O32" s="28"/>
      <c r="P32" s="28"/>
      <c r="Q32" s="28"/>
      <c r="R32" s="29" t="s">
        <v>544</v>
      </c>
      <c r="S32" s="27"/>
      <c r="T32" s="27"/>
      <c r="U32" s="27"/>
      <c r="V32" s="27"/>
      <c r="W32" s="28"/>
      <c r="X32" s="28"/>
      <c r="Y32" s="28"/>
      <c r="Z32" s="28"/>
      <c r="AA32" s="28"/>
      <c r="AB32" s="28"/>
      <c r="AC32" s="50"/>
      <c r="AD32" s="50"/>
      <c r="AE32" s="28"/>
      <c r="AF32" s="28"/>
      <c r="AG32" s="28"/>
      <c r="AH32" s="28"/>
      <c r="AI32" s="28"/>
    </row>
    <row r="33" spans="1:35" ht="12.75" customHeight="1">
      <c r="A33" s="54" t="s">
        <v>261</v>
      </c>
      <c r="B33" s="56" t="s">
        <v>520</v>
      </c>
      <c r="C33" s="56" t="s">
        <v>521</v>
      </c>
      <c r="D33" s="56" t="s">
        <v>522</v>
      </c>
      <c r="E33" s="56" t="s">
        <v>537</v>
      </c>
      <c r="F33" s="56" t="s">
        <v>524</v>
      </c>
      <c r="G33" s="56" t="s">
        <v>525</v>
      </c>
      <c r="H33" s="56" t="s">
        <v>526</v>
      </c>
      <c r="I33" s="56" t="s">
        <v>538</v>
      </c>
      <c r="J33" s="56" t="s">
        <v>528</v>
      </c>
      <c r="K33" s="56" t="s">
        <v>529</v>
      </c>
      <c r="L33" s="56" t="s">
        <v>545</v>
      </c>
      <c r="M33" s="56" t="s">
        <v>531</v>
      </c>
      <c r="N33" s="56" t="s">
        <v>257</v>
      </c>
      <c r="O33" s="56" t="s">
        <v>329</v>
      </c>
      <c r="P33" s="28"/>
      <c r="Q33" s="28"/>
      <c r="R33" s="54" t="s">
        <v>261</v>
      </c>
      <c r="S33" s="56" t="s">
        <v>520</v>
      </c>
      <c r="T33" s="56" t="s">
        <v>521</v>
      </c>
      <c r="U33" s="56" t="s">
        <v>522</v>
      </c>
      <c r="V33" s="56" t="s">
        <v>537</v>
      </c>
      <c r="W33" s="56" t="s">
        <v>524</v>
      </c>
      <c r="X33" s="56" t="s">
        <v>525</v>
      </c>
      <c r="Y33" s="56" t="s">
        <v>526</v>
      </c>
      <c r="Z33" s="56" t="s">
        <v>538</v>
      </c>
      <c r="AA33" s="56" t="s">
        <v>528</v>
      </c>
      <c r="AB33" s="56" t="s">
        <v>529</v>
      </c>
      <c r="AC33" s="56" t="s">
        <v>546</v>
      </c>
      <c r="AD33" s="56" t="s">
        <v>531</v>
      </c>
      <c r="AE33" s="56" t="s">
        <v>257</v>
      </c>
      <c r="AF33" s="56" t="s">
        <v>329</v>
      </c>
      <c r="AG33" s="28"/>
      <c r="AH33" s="28"/>
      <c r="AI33" s="28"/>
    </row>
    <row r="34" spans="1:35" ht="12.75" customHeight="1">
      <c r="A34" s="39" t="s">
        <v>262</v>
      </c>
      <c r="B34" s="32">
        <v>11800</v>
      </c>
      <c r="C34" s="32">
        <v>7655</v>
      </c>
      <c r="D34" s="32">
        <v>7410</v>
      </c>
      <c r="E34" s="32">
        <v>5560</v>
      </c>
      <c r="F34" s="32">
        <v>2678</v>
      </c>
      <c r="G34" s="32">
        <v>2586</v>
      </c>
      <c r="H34" s="32">
        <v>870</v>
      </c>
      <c r="I34" s="32">
        <v>993</v>
      </c>
      <c r="J34" s="32">
        <v>150</v>
      </c>
      <c r="K34" s="32">
        <v>173</v>
      </c>
      <c r="L34" s="32">
        <v>19693</v>
      </c>
      <c r="M34" s="32">
        <v>4140</v>
      </c>
      <c r="N34" s="32"/>
      <c r="O34" s="32">
        <f t="shared" ref="O34:O41" si="6">SUM(B34:N34)</f>
        <v>63708</v>
      </c>
      <c r="P34" s="28"/>
      <c r="Q34" s="57"/>
      <c r="R34" s="39" t="s">
        <v>262</v>
      </c>
      <c r="S34" s="32">
        <v>184</v>
      </c>
      <c r="T34" s="32">
        <v>70</v>
      </c>
      <c r="U34" s="32">
        <v>86</v>
      </c>
      <c r="V34" s="32">
        <v>54</v>
      </c>
      <c r="W34" s="32">
        <v>29</v>
      </c>
      <c r="X34" s="32">
        <v>27</v>
      </c>
      <c r="Y34" s="32">
        <v>2</v>
      </c>
      <c r="Z34" s="32">
        <v>12</v>
      </c>
      <c r="AA34" s="32">
        <v>0</v>
      </c>
      <c r="AB34" s="32">
        <v>2</v>
      </c>
      <c r="AC34" s="32">
        <v>124</v>
      </c>
      <c r="AD34" s="32">
        <v>62</v>
      </c>
      <c r="AE34" s="32">
        <v>0</v>
      </c>
      <c r="AF34" s="32">
        <f t="shared" ref="AF34:AF41" si="7">SUM(S34:AE34)</f>
        <v>652</v>
      </c>
      <c r="AG34" s="28"/>
      <c r="AH34" s="57"/>
      <c r="AI34" s="28"/>
    </row>
    <row r="35" spans="1:35" ht="12.75" customHeight="1">
      <c r="A35" s="31" t="s">
        <v>263</v>
      </c>
      <c r="B35" s="34">
        <v>170931</v>
      </c>
      <c r="C35" s="34">
        <v>70153</v>
      </c>
      <c r="D35" s="34">
        <v>55033</v>
      </c>
      <c r="E35" s="34">
        <v>38911</v>
      </c>
      <c r="F35" s="34">
        <v>24101</v>
      </c>
      <c r="G35" s="34">
        <v>20758</v>
      </c>
      <c r="H35" s="34">
        <v>14343</v>
      </c>
      <c r="I35" s="34">
        <v>8322</v>
      </c>
      <c r="J35" s="34">
        <v>1436</v>
      </c>
      <c r="K35" s="34">
        <v>1674</v>
      </c>
      <c r="L35" s="34">
        <v>125100</v>
      </c>
      <c r="M35" s="34">
        <v>35150</v>
      </c>
      <c r="N35" s="34"/>
      <c r="O35" s="34">
        <f t="shared" si="6"/>
        <v>565912</v>
      </c>
      <c r="P35" s="28"/>
      <c r="Q35" s="57"/>
      <c r="R35" s="31" t="s">
        <v>263</v>
      </c>
      <c r="S35" s="34">
        <v>7558</v>
      </c>
      <c r="T35" s="34">
        <v>3324</v>
      </c>
      <c r="U35" s="34">
        <v>3691</v>
      </c>
      <c r="V35" s="34">
        <v>2464</v>
      </c>
      <c r="W35" s="34">
        <v>1499</v>
      </c>
      <c r="X35" s="34">
        <v>1604</v>
      </c>
      <c r="Y35" s="34">
        <v>676</v>
      </c>
      <c r="Z35" s="34">
        <v>501</v>
      </c>
      <c r="AA35" s="34">
        <v>120</v>
      </c>
      <c r="AB35" s="34">
        <v>104</v>
      </c>
      <c r="AC35" s="34">
        <v>6450</v>
      </c>
      <c r="AD35" s="34">
        <v>2155</v>
      </c>
      <c r="AE35" s="34">
        <v>5</v>
      </c>
      <c r="AF35" s="34">
        <f t="shared" si="7"/>
        <v>30151</v>
      </c>
      <c r="AG35" s="28"/>
      <c r="AH35" s="57"/>
      <c r="AI35" s="28"/>
    </row>
    <row r="36" spans="1:35" ht="12.75" customHeight="1">
      <c r="A36" s="31" t="s">
        <v>264</v>
      </c>
      <c r="B36" s="34">
        <v>866960</v>
      </c>
      <c r="C36" s="34">
        <v>283261</v>
      </c>
      <c r="D36" s="34">
        <v>204611</v>
      </c>
      <c r="E36" s="34">
        <v>114691</v>
      </c>
      <c r="F36" s="34">
        <v>87192</v>
      </c>
      <c r="G36" s="34">
        <v>75758</v>
      </c>
      <c r="H36" s="34">
        <v>66452</v>
      </c>
      <c r="I36" s="34">
        <v>35962</v>
      </c>
      <c r="J36" s="34">
        <v>10407</v>
      </c>
      <c r="K36" s="34">
        <v>9930</v>
      </c>
      <c r="L36" s="34">
        <v>405917</v>
      </c>
      <c r="M36" s="34">
        <v>144425</v>
      </c>
      <c r="N36" s="34"/>
      <c r="O36" s="34">
        <f t="shared" si="6"/>
        <v>2305566</v>
      </c>
      <c r="P36" s="28"/>
      <c r="Q36" s="57"/>
      <c r="R36" s="31" t="s">
        <v>264</v>
      </c>
      <c r="S36" s="34">
        <v>171046</v>
      </c>
      <c r="T36" s="34">
        <v>63054</v>
      </c>
      <c r="U36" s="34">
        <v>79485</v>
      </c>
      <c r="V36" s="34">
        <v>37865</v>
      </c>
      <c r="W36" s="34">
        <v>33051</v>
      </c>
      <c r="X36" s="34">
        <v>35641</v>
      </c>
      <c r="Y36" s="34">
        <v>19642</v>
      </c>
      <c r="Z36" s="34">
        <v>13214</v>
      </c>
      <c r="AA36" s="34">
        <v>4735</v>
      </c>
      <c r="AB36" s="34">
        <v>3375</v>
      </c>
      <c r="AC36" s="34">
        <v>138082</v>
      </c>
      <c r="AD36" s="34">
        <v>51179</v>
      </c>
      <c r="AE36" s="34">
        <v>164</v>
      </c>
      <c r="AF36" s="34">
        <f t="shared" si="7"/>
        <v>650533</v>
      </c>
      <c r="AG36" s="28"/>
      <c r="AH36" s="57"/>
      <c r="AI36" s="28"/>
    </row>
    <row r="37" spans="1:35" ht="12.75" customHeight="1">
      <c r="A37" s="31" t="s">
        <v>265</v>
      </c>
      <c r="B37" s="34">
        <v>643742</v>
      </c>
      <c r="C37" s="34">
        <v>285089</v>
      </c>
      <c r="D37" s="34">
        <v>147448</v>
      </c>
      <c r="E37" s="34">
        <v>89794</v>
      </c>
      <c r="F37" s="34">
        <v>51705</v>
      </c>
      <c r="G37" s="34">
        <v>60082</v>
      </c>
      <c r="H37" s="34">
        <v>25551</v>
      </c>
      <c r="I37" s="34">
        <v>34100</v>
      </c>
      <c r="J37" s="34">
        <v>20311</v>
      </c>
      <c r="K37" s="34">
        <v>17848</v>
      </c>
      <c r="L37" s="34">
        <v>291652</v>
      </c>
      <c r="M37" s="34">
        <v>134128</v>
      </c>
      <c r="N37" s="34">
        <v>2</v>
      </c>
      <c r="O37" s="34">
        <f t="shared" si="6"/>
        <v>1801452</v>
      </c>
      <c r="P37" s="28"/>
      <c r="Q37" s="57"/>
      <c r="R37" s="31" t="s">
        <v>265</v>
      </c>
      <c r="S37" s="34">
        <v>178431</v>
      </c>
      <c r="T37" s="34">
        <v>74285</v>
      </c>
      <c r="U37" s="34">
        <v>80503</v>
      </c>
      <c r="V37" s="34">
        <v>36335</v>
      </c>
      <c r="W37" s="34">
        <v>27087</v>
      </c>
      <c r="X37" s="34">
        <v>33824</v>
      </c>
      <c r="Y37" s="34">
        <v>13765</v>
      </c>
      <c r="Z37" s="34">
        <v>16618</v>
      </c>
      <c r="AA37" s="34">
        <v>10128</v>
      </c>
      <c r="AB37" s="34">
        <v>6364</v>
      </c>
      <c r="AC37" s="34">
        <v>140318</v>
      </c>
      <c r="AD37" s="34">
        <v>53721</v>
      </c>
      <c r="AE37" s="34">
        <v>147</v>
      </c>
      <c r="AF37" s="34">
        <f t="shared" si="7"/>
        <v>671526</v>
      </c>
      <c r="AG37" s="28"/>
      <c r="AH37" s="57"/>
      <c r="AI37" s="28"/>
    </row>
    <row r="38" spans="1:35" ht="12.75" customHeight="1">
      <c r="A38" s="31" t="s">
        <v>266</v>
      </c>
      <c r="B38" s="34">
        <v>369068</v>
      </c>
      <c r="C38" s="34">
        <v>308720</v>
      </c>
      <c r="D38" s="34">
        <v>105917</v>
      </c>
      <c r="E38" s="34">
        <v>88683</v>
      </c>
      <c r="F38" s="34">
        <v>30182</v>
      </c>
      <c r="G38" s="34">
        <v>47899</v>
      </c>
      <c r="H38" s="34">
        <v>561</v>
      </c>
      <c r="I38" s="34">
        <v>27702</v>
      </c>
      <c r="J38" s="34">
        <v>29951</v>
      </c>
      <c r="K38" s="34">
        <v>30755</v>
      </c>
      <c r="L38" s="34">
        <v>217113</v>
      </c>
      <c r="M38" s="34">
        <v>127799</v>
      </c>
      <c r="N38" s="34">
        <v>5</v>
      </c>
      <c r="O38" s="34">
        <f t="shared" si="6"/>
        <v>1384355</v>
      </c>
      <c r="P38" s="28"/>
      <c r="Q38" s="57"/>
      <c r="R38" s="31" t="s">
        <v>266</v>
      </c>
      <c r="S38" s="34">
        <v>86022</v>
      </c>
      <c r="T38" s="34">
        <v>58143</v>
      </c>
      <c r="U38" s="34">
        <v>45013</v>
      </c>
      <c r="V38" s="34">
        <v>25606</v>
      </c>
      <c r="W38" s="34">
        <v>11766</v>
      </c>
      <c r="X38" s="34">
        <v>19701</v>
      </c>
      <c r="Y38" s="34">
        <v>373</v>
      </c>
      <c r="Z38" s="34">
        <v>9762</v>
      </c>
      <c r="AA38" s="34">
        <v>11780</v>
      </c>
      <c r="AB38" s="34">
        <v>7112</v>
      </c>
      <c r="AC38" s="34">
        <v>86430</v>
      </c>
      <c r="AD38" s="34">
        <v>36070</v>
      </c>
      <c r="AE38" s="34">
        <v>85</v>
      </c>
      <c r="AF38" s="34">
        <f t="shared" si="7"/>
        <v>397863</v>
      </c>
      <c r="AG38" s="28"/>
      <c r="AH38" s="57"/>
      <c r="AI38" s="28"/>
    </row>
    <row r="39" spans="1:35" ht="12.75" customHeight="1">
      <c r="A39" s="31" t="s">
        <v>267</v>
      </c>
      <c r="B39" s="34">
        <v>232970</v>
      </c>
      <c r="C39" s="34">
        <v>271149</v>
      </c>
      <c r="D39" s="34">
        <v>76544</v>
      </c>
      <c r="E39" s="34">
        <v>78361</v>
      </c>
      <c r="F39" s="34">
        <v>19978</v>
      </c>
      <c r="G39" s="34">
        <v>38996</v>
      </c>
      <c r="H39" s="34">
        <v>58</v>
      </c>
      <c r="I39" s="34">
        <v>22693</v>
      </c>
      <c r="J39" s="34">
        <v>34526</v>
      </c>
      <c r="K39" s="34">
        <v>45685</v>
      </c>
      <c r="L39" s="34">
        <v>139279</v>
      </c>
      <c r="M39" s="34">
        <v>109643</v>
      </c>
      <c r="N39" s="34">
        <v>4</v>
      </c>
      <c r="O39" s="34">
        <f t="shared" si="6"/>
        <v>1069886</v>
      </c>
      <c r="P39" s="28"/>
      <c r="Q39" s="57"/>
      <c r="R39" s="31" t="s">
        <v>267</v>
      </c>
      <c r="S39" s="34">
        <v>51338</v>
      </c>
      <c r="T39" s="34">
        <v>45726</v>
      </c>
      <c r="U39" s="34">
        <v>28763</v>
      </c>
      <c r="V39" s="34">
        <v>17147</v>
      </c>
      <c r="W39" s="34">
        <v>6332</v>
      </c>
      <c r="X39" s="34">
        <v>13113</v>
      </c>
      <c r="Y39" s="34">
        <v>16</v>
      </c>
      <c r="Z39" s="34">
        <v>6287</v>
      </c>
      <c r="AA39" s="34">
        <v>12034</v>
      </c>
      <c r="AB39" s="34">
        <v>8437</v>
      </c>
      <c r="AC39" s="34">
        <v>50485</v>
      </c>
      <c r="AD39" s="34">
        <v>26632</v>
      </c>
      <c r="AE39" s="34">
        <v>68</v>
      </c>
      <c r="AF39" s="34">
        <f t="shared" si="7"/>
        <v>266378</v>
      </c>
      <c r="AG39" s="28"/>
      <c r="AH39" s="57"/>
      <c r="AI39" s="28"/>
    </row>
    <row r="40" spans="1:35" ht="12.75" customHeight="1">
      <c r="A40" s="31" t="s">
        <v>268</v>
      </c>
      <c r="B40" s="34">
        <v>56849</v>
      </c>
      <c r="C40" s="34">
        <v>73601</v>
      </c>
      <c r="D40" s="34">
        <v>21441</v>
      </c>
      <c r="E40" s="34">
        <v>19993</v>
      </c>
      <c r="F40" s="34">
        <v>4550</v>
      </c>
      <c r="G40" s="34">
        <v>11683</v>
      </c>
      <c r="H40" s="34">
        <v>11</v>
      </c>
      <c r="I40" s="34">
        <v>8850</v>
      </c>
      <c r="J40" s="34">
        <v>17893</v>
      </c>
      <c r="K40" s="34">
        <v>24015</v>
      </c>
      <c r="L40" s="34">
        <v>28904</v>
      </c>
      <c r="M40" s="34">
        <v>34957</v>
      </c>
      <c r="N40" s="34"/>
      <c r="O40" s="34">
        <f t="shared" si="6"/>
        <v>302747</v>
      </c>
      <c r="P40" s="28"/>
      <c r="Q40" s="57"/>
      <c r="R40" s="31" t="s">
        <v>268</v>
      </c>
      <c r="S40" s="34">
        <v>10872</v>
      </c>
      <c r="T40" s="34">
        <v>9707</v>
      </c>
      <c r="U40" s="34">
        <v>6484</v>
      </c>
      <c r="V40" s="34">
        <v>3661</v>
      </c>
      <c r="W40" s="34">
        <v>1216</v>
      </c>
      <c r="X40" s="34">
        <v>2940</v>
      </c>
      <c r="Y40" s="34">
        <v>2</v>
      </c>
      <c r="Z40" s="34">
        <v>1684</v>
      </c>
      <c r="AA40" s="34">
        <v>5215</v>
      </c>
      <c r="AB40" s="34">
        <v>3153</v>
      </c>
      <c r="AC40" s="34">
        <v>9115</v>
      </c>
      <c r="AD40" s="34">
        <v>6396</v>
      </c>
      <c r="AE40" s="34">
        <v>19</v>
      </c>
      <c r="AF40" s="34">
        <f t="shared" si="7"/>
        <v>60464</v>
      </c>
      <c r="AG40" s="28"/>
      <c r="AH40" s="57"/>
      <c r="AI40" s="28"/>
    </row>
    <row r="41" spans="1:35" ht="12.75" customHeight="1">
      <c r="A41" s="31" t="s">
        <v>257</v>
      </c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>
        <f t="shared" si="6"/>
        <v>0</v>
      </c>
      <c r="P41" s="28"/>
      <c r="Q41" s="57"/>
      <c r="R41" s="31" t="s">
        <v>257</v>
      </c>
      <c r="S41" s="34">
        <v>0</v>
      </c>
      <c r="T41" s="34">
        <v>0</v>
      </c>
      <c r="U41" s="34">
        <v>0</v>
      </c>
      <c r="V41" s="34">
        <v>0</v>
      </c>
      <c r="W41" s="34">
        <v>1</v>
      </c>
      <c r="X41" s="34">
        <v>1</v>
      </c>
      <c r="Y41" s="34">
        <v>0</v>
      </c>
      <c r="Z41" s="34">
        <v>0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34">
        <f t="shared" si="7"/>
        <v>2</v>
      </c>
      <c r="AG41" s="28"/>
      <c r="AH41" s="57"/>
      <c r="AI41" s="28"/>
    </row>
    <row r="42" spans="1:35" ht="12.75" customHeight="1">
      <c r="A42" s="42" t="s">
        <v>258</v>
      </c>
      <c r="B42" s="43">
        <f t="shared" ref="B42:O42" si="8">SUM(B34:B41)</f>
        <v>2352320</v>
      </c>
      <c r="C42" s="43">
        <f t="shared" si="8"/>
        <v>1299628</v>
      </c>
      <c r="D42" s="43">
        <f t="shared" si="8"/>
        <v>618404</v>
      </c>
      <c r="E42" s="43">
        <f t="shared" si="8"/>
        <v>435993</v>
      </c>
      <c r="F42" s="43">
        <f t="shared" si="8"/>
        <v>220386</v>
      </c>
      <c r="G42" s="43">
        <f t="shared" si="8"/>
        <v>257762</v>
      </c>
      <c r="H42" s="43">
        <f t="shared" si="8"/>
        <v>107846</v>
      </c>
      <c r="I42" s="43">
        <f t="shared" si="8"/>
        <v>138622</v>
      </c>
      <c r="J42" s="43">
        <f t="shared" si="8"/>
        <v>114674</v>
      </c>
      <c r="K42" s="43">
        <f t="shared" si="8"/>
        <v>130080</v>
      </c>
      <c r="L42" s="43">
        <f t="shared" si="8"/>
        <v>1227658</v>
      </c>
      <c r="M42" s="43">
        <f t="shared" si="8"/>
        <v>590242</v>
      </c>
      <c r="N42" s="43">
        <f t="shared" si="8"/>
        <v>11</v>
      </c>
      <c r="O42" s="43">
        <f t="shared" si="8"/>
        <v>7493626</v>
      </c>
      <c r="P42" s="28"/>
      <c r="Q42" s="57"/>
      <c r="R42" s="42" t="s">
        <v>258</v>
      </c>
      <c r="S42" s="43">
        <f t="shared" ref="S42:AF42" si="9">SUM(S34:S41)</f>
        <v>505451</v>
      </c>
      <c r="T42" s="43">
        <f t="shared" si="9"/>
        <v>254309</v>
      </c>
      <c r="U42" s="43">
        <f t="shared" si="9"/>
        <v>244025</v>
      </c>
      <c r="V42" s="43">
        <f t="shared" si="9"/>
        <v>123132</v>
      </c>
      <c r="W42" s="43">
        <f t="shared" si="9"/>
        <v>80981</v>
      </c>
      <c r="X42" s="43">
        <f t="shared" si="9"/>
        <v>106851</v>
      </c>
      <c r="Y42" s="43">
        <f t="shared" si="9"/>
        <v>34476</v>
      </c>
      <c r="Z42" s="43">
        <f t="shared" si="9"/>
        <v>48078</v>
      </c>
      <c r="AA42" s="43">
        <f t="shared" si="9"/>
        <v>44012</v>
      </c>
      <c r="AB42" s="43">
        <f t="shared" si="9"/>
        <v>28547</v>
      </c>
      <c r="AC42" s="43">
        <f t="shared" si="9"/>
        <v>431004</v>
      </c>
      <c r="AD42" s="43">
        <f t="shared" si="9"/>
        <v>176215</v>
      </c>
      <c r="AE42" s="43">
        <f t="shared" si="9"/>
        <v>488</v>
      </c>
      <c r="AF42" s="43">
        <f t="shared" si="9"/>
        <v>2077569</v>
      </c>
      <c r="AG42" s="28"/>
      <c r="AH42" s="57"/>
      <c r="AI42" s="28"/>
    </row>
    <row r="43" spans="1:35" ht="12.75" customHeight="1">
      <c r="A43" s="28" t="s">
        <v>532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28"/>
      <c r="Q43" s="28"/>
      <c r="R43" s="28" t="s">
        <v>532</v>
      </c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28"/>
      <c r="AH43" s="28"/>
      <c r="AI43" s="28"/>
    </row>
    <row r="44" spans="1:35" ht="12.75" customHeight="1">
      <c r="A44" s="28"/>
      <c r="B44" s="27"/>
      <c r="C44" s="27"/>
      <c r="D44" s="27"/>
      <c r="E44" s="27"/>
      <c r="F44" s="28"/>
      <c r="G44" s="28"/>
      <c r="H44" s="28"/>
      <c r="I44" s="28"/>
      <c r="J44" s="28"/>
      <c r="K44" s="28"/>
      <c r="L44" s="50"/>
      <c r="M44" s="50"/>
      <c r="N44" s="28"/>
      <c r="O44" s="28"/>
      <c r="P44" s="28"/>
      <c r="Q44" s="28"/>
      <c r="R44" s="28"/>
      <c r="S44" s="27"/>
      <c r="T44" s="55"/>
      <c r="U44" s="27"/>
      <c r="V44" s="27"/>
      <c r="W44" s="28"/>
      <c r="X44" s="28"/>
      <c r="Y44" s="28"/>
      <c r="Z44" s="28"/>
      <c r="AA44" s="28"/>
      <c r="AB44" s="28"/>
      <c r="AC44" s="50"/>
      <c r="AD44" s="50"/>
      <c r="AE44" s="28"/>
      <c r="AF44" s="28"/>
      <c r="AG44" s="28"/>
      <c r="AH44" s="28"/>
      <c r="AI44" s="28"/>
    </row>
    <row r="45" spans="1:35" ht="12.75" customHeight="1">
      <c r="A45" s="29" t="s">
        <v>547</v>
      </c>
      <c r="B45" s="27"/>
      <c r="C45" s="27"/>
      <c r="D45" s="27"/>
      <c r="E45" s="27"/>
      <c r="F45" s="28"/>
      <c r="G45" s="28"/>
      <c r="H45" s="28"/>
      <c r="I45" s="28"/>
      <c r="J45" s="28"/>
      <c r="K45" s="28"/>
      <c r="L45" s="50"/>
      <c r="M45" s="50"/>
      <c r="N45" s="28"/>
      <c r="O45" s="28"/>
      <c r="P45" s="28"/>
      <c r="Q45" s="28"/>
      <c r="R45" s="29" t="s">
        <v>548</v>
      </c>
      <c r="S45" s="27"/>
      <c r="T45" s="27"/>
      <c r="U45" s="27"/>
      <c r="V45" s="27"/>
      <c r="W45" s="28"/>
      <c r="X45" s="28"/>
      <c r="Y45" s="28"/>
      <c r="Z45" s="28"/>
      <c r="AA45" s="28"/>
      <c r="AB45" s="28"/>
      <c r="AC45" s="50"/>
      <c r="AD45" s="50"/>
      <c r="AE45" s="28"/>
      <c r="AF45" s="28"/>
      <c r="AG45" s="28"/>
      <c r="AH45" s="28"/>
      <c r="AI45" s="28"/>
    </row>
    <row r="46" spans="1:35" ht="12.75" customHeight="1">
      <c r="A46" s="29" t="s">
        <v>549</v>
      </c>
      <c r="B46" s="27"/>
      <c r="C46" s="27"/>
      <c r="D46" s="27"/>
      <c r="E46" s="27"/>
      <c r="F46" s="28"/>
      <c r="G46" s="28"/>
      <c r="H46" s="28"/>
      <c r="I46" s="28"/>
      <c r="J46" s="28"/>
      <c r="K46" s="28"/>
      <c r="L46" s="50"/>
      <c r="M46" s="50"/>
      <c r="N46" s="28"/>
      <c r="O46" s="28"/>
      <c r="P46" s="28"/>
      <c r="Q46" s="28"/>
      <c r="R46" s="29" t="s">
        <v>550</v>
      </c>
      <c r="S46" s="27"/>
      <c r="T46" s="27"/>
      <c r="U46" s="27"/>
      <c r="V46" s="27"/>
      <c r="W46" s="28"/>
      <c r="X46" s="28"/>
      <c r="Y46" s="28"/>
      <c r="Z46" s="28"/>
      <c r="AA46" s="28"/>
      <c r="AB46" s="28"/>
      <c r="AC46" s="50"/>
      <c r="AD46" s="50"/>
      <c r="AE46" s="28"/>
      <c r="AF46" s="28"/>
      <c r="AG46" s="28"/>
      <c r="AH46" s="28"/>
      <c r="AI46" s="28"/>
    </row>
    <row r="47" spans="1:35" ht="12.75" customHeight="1">
      <c r="A47" s="54" t="s">
        <v>277</v>
      </c>
      <c r="B47" s="56" t="s">
        <v>520</v>
      </c>
      <c r="C47" s="56" t="s">
        <v>521</v>
      </c>
      <c r="D47" s="56" t="s">
        <v>522</v>
      </c>
      <c r="E47" s="56" t="s">
        <v>537</v>
      </c>
      <c r="F47" s="56" t="s">
        <v>524</v>
      </c>
      <c r="G47" s="56" t="s">
        <v>525</v>
      </c>
      <c r="H47" s="56" t="s">
        <v>526</v>
      </c>
      <c r="I47" s="56" t="s">
        <v>538</v>
      </c>
      <c r="J47" s="56" t="s">
        <v>528</v>
      </c>
      <c r="K47" s="56" t="s">
        <v>529</v>
      </c>
      <c r="L47" s="56" t="s">
        <v>551</v>
      </c>
      <c r="M47" s="56" t="s">
        <v>531</v>
      </c>
      <c r="N47" s="56" t="s">
        <v>257</v>
      </c>
      <c r="O47" s="56" t="s">
        <v>329</v>
      </c>
      <c r="P47" s="28"/>
      <c r="Q47" s="28"/>
      <c r="R47" s="54" t="s">
        <v>277</v>
      </c>
      <c r="S47" s="56" t="s">
        <v>520</v>
      </c>
      <c r="T47" s="56" t="s">
        <v>521</v>
      </c>
      <c r="U47" s="56" t="s">
        <v>522</v>
      </c>
      <c r="V47" s="56" t="s">
        <v>537</v>
      </c>
      <c r="W47" s="56" t="s">
        <v>524</v>
      </c>
      <c r="X47" s="56" t="s">
        <v>525</v>
      </c>
      <c r="Y47" s="56" t="s">
        <v>526</v>
      </c>
      <c r="Z47" s="56" t="s">
        <v>538</v>
      </c>
      <c r="AA47" s="56" t="s">
        <v>528</v>
      </c>
      <c r="AB47" s="56" t="s">
        <v>529</v>
      </c>
      <c r="AC47" s="56" t="s">
        <v>552</v>
      </c>
      <c r="AD47" s="56" t="s">
        <v>531</v>
      </c>
      <c r="AE47" s="56" t="s">
        <v>257</v>
      </c>
      <c r="AF47" s="56" t="s">
        <v>329</v>
      </c>
      <c r="AG47" s="28"/>
      <c r="AH47" s="28"/>
      <c r="AI47" s="28"/>
    </row>
    <row r="48" spans="1:35" ht="12.75" customHeight="1">
      <c r="A48" s="51" t="s">
        <v>278</v>
      </c>
      <c r="B48" s="32">
        <v>7079</v>
      </c>
      <c r="C48" s="32">
        <v>6710</v>
      </c>
      <c r="D48" s="32">
        <v>6352</v>
      </c>
      <c r="E48" s="32">
        <v>3116</v>
      </c>
      <c r="F48" s="32">
        <v>2108</v>
      </c>
      <c r="G48" s="32">
        <v>2973</v>
      </c>
      <c r="H48" s="32">
        <v>1466</v>
      </c>
      <c r="I48" s="32">
        <v>1416</v>
      </c>
      <c r="J48" s="32">
        <v>1047</v>
      </c>
      <c r="K48" s="32">
        <v>727</v>
      </c>
      <c r="L48" s="32">
        <v>13246</v>
      </c>
      <c r="M48" s="32">
        <v>3829</v>
      </c>
      <c r="N48" s="32"/>
      <c r="O48" s="32">
        <f t="shared" ref="O48:O64" si="10">SUM(B48:N48)</f>
        <v>50069</v>
      </c>
      <c r="P48" s="28"/>
      <c r="Q48" s="57"/>
      <c r="R48" s="51" t="s">
        <v>278</v>
      </c>
      <c r="S48" s="32">
        <v>2019</v>
      </c>
      <c r="T48" s="32">
        <v>1270</v>
      </c>
      <c r="U48" s="32">
        <v>1750</v>
      </c>
      <c r="V48" s="32">
        <v>796</v>
      </c>
      <c r="W48" s="32">
        <v>636</v>
      </c>
      <c r="X48" s="32">
        <v>981</v>
      </c>
      <c r="Y48" s="32">
        <v>197</v>
      </c>
      <c r="Z48" s="32">
        <v>385</v>
      </c>
      <c r="AA48" s="32">
        <v>343</v>
      </c>
      <c r="AB48" s="32">
        <v>181</v>
      </c>
      <c r="AC48" s="32">
        <v>2835</v>
      </c>
      <c r="AD48" s="32">
        <v>1173</v>
      </c>
      <c r="AE48" s="32">
        <v>1</v>
      </c>
      <c r="AF48" s="32">
        <f t="shared" ref="AF48:AF64" si="11">SUM(S48:AE48)</f>
        <v>12567</v>
      </c>
      <c r="AG48" s="28"/>
      <c r="AH48" s="57"/>
      <c r="AI48" s="28"/>
    </row>
    <row r="49" spans="1:35" ht="12.75" customHeight="1">
      <c r="A49" s="52" t="s">
        <v>279</v>
      </c>
      <c r="B49" s="34">
        <v>44030</v>
      </c>
      <c r="C49" s="34">
        <v>20326</v>
      </c>
      <c r="D49" s="34">
        <v>9042</v>
      </c>
      <c r="E49" s="34">
        <v>7419</v>
      </c>
      <c r="F49" s="34">
        <v>3449</v>
      </c>
      <c r="G49" s="34">
        <v>4741</v>
      </c>
      <c r="H49" s="34">
        <v>1200</v>
      </c>
      <c r="I49" s="34">
        <v>2519</v>
      </c>
      <c r="J49" s="34">
        <v>1538</v>
      </c>
      <c r="K49" s="34">
        <v>1976</v>
      </c>
      <c r="L49" s="34">
        <v>26409</v>
      </c>
      <c r="M49" s="34">
        <v>9551</v>
      </c>
      <c r="N49" s="34"/>
      <c r="O49" s="34">
        <f t="shared" si="10"/>
        <v>132200</v>
      </c>
      <c r="P49" s="28"/>
      <c r="Q49" s="50"/>
      <c r="R49" s="52" t="s">
        <v>279</v>
      </c>
      <c r="S49" s="34">
        <v>10240</v>
      </c>
      <c r="T49" s="34">
        <v>6017</v>
      </c>
      <c r="U49" s="34">
        <v>4020</v>
      </c>
      <c r="V49" s="34">
        <v>2674</v>
      </c>
      <c r="W49" s="34">
        <v>1293</v>
      </c>
      <c r="X49" s="34">
        <v>1916</v>
      </c>
      <c r="Y49" s="34">
        <v>256</v>
      </c>
      <c r="Z49" s="34">
        <v>847</v>
      </c>
      <c r="AA49" s="34">
        <v>813</v>
      </c>
      <c r="AB49" s="34">
        <v>613</v>
      </c>
      <c r="AC49" s="34">
        <v>8271</v>
      </c>
      <c r="AD49" s="34">
        <v>3387</v>
      </c>
      <c r="AE49" s="34">
        <v>19</v>
      </c>
      <c r="AF49" s="34">
        <f t="shared" si="11"/>
        <v>40366</v>
      </c>
      <c r="AG49" s="28"/>
      <c r="AH49" s="57"/>
      <c r="AI49" s="28"/>
    </row>
    <row r="50" spans="1:35" ht="12.75" customHeight="1">
      <c r="A50" s="52" t="s">
        <v>280</v>
      </c>
      <c r="B50" s="34">
        <v>73253</v>
      </c>
      <c r="C50" s="34">
        <v>45193</v>
      </c>
      <c r="D50" s="34">
        <v>22354</v>
      </c>
      <c r="E50" s="34">
        <v>14841</v>
      </c>
      <c r="F50" s="34">
        <v>6600</v>
      </c>
      <c r="G50" s="34">
        <v>7904</v>
      </c>
      <c r="H50" s="34">
        <v>3612</v>
      </c>
      <c r="I50" s="34">
        <v>5191</v>
      </c>
      <c r="J50" s="34">
        <v>4289</v>
      </c>
      <c r="K50" s="34">
        <v>4534</v>
      </c>
      <c r="L50" s="34">
        <v>36126</v>
      </c>
      <c r="M50" s="34">
        <v>19157</v>
      </c>
      <c r="N50" s="34"/>
      <c r="O50" s="34">
        <f t="shared" si="10"/>
        <v>243054</v>
      </c>
      <c r="P50" s="28"/>
      <c r="Q50" s="50"/>
      <c r="R50" s="52" t="s">
        <v>280</v>
      </c>
      <c r="S50" s="34">
        <v>20407</v>
      </c>
      <c r="T50" s="34">
        <v>15539</v>
      </c>
      <c r="U50" s="34">
        <v>10874</v>
      </c>
      <c r="V50" s="34">
        <v>7368</v>
      </c>
      <c r="W50" s="34">
        <v>2931</v>
      </c>
      <c r="X50" s="34">
        <v>3959</v>
      </c>
      <c r="Y50" s="34">
        <v>1302</v>
      </c>
      <c r="Z50" s="34">
        <v>2344</v>
      </c>
      <c r="AA50" s="34">
        <v>1784</v>
      </c>
      <c r="AB50" s="34">
        <v>1626</v>
      </c>
      <c r="AC50" s="34">
        <v>19967</v>
      </c>
      <c r="AD50" s="34">
        <v>7500</v>
      </c>
      <c r="AE50" s="34">
        <v>26</v>
      </c>
      <c r="AF50" s="34">
        <f t="shared" si="11"/>
        <v>95627</v>
      </c>
      <c r="AG50" s="28"/>
      <c r="AH50" s="57"/>
      <c r="AI50" s="28"/>
    </row>
    <row r="51" spans="1:35" ht="12.75" customHeight="1">
      <c r="A51" s="52" t="s">
        <v>281</v>
      </c>
      <c r="B51" s="34">
        <v>33593</v>
      </c>
      <c r="C51" s="34">
        <v>21173</v>
      </c>
      <c r="D51" s="34">
        <v>9624</v>
      </c>
      <c r="E51" s="34">
        <v>7414</v>
      </c>
      <c r="F51" s="34">
        <v>2527</v>
      </c>
      <c r="G51" s="34">
        <v>4738</v>
      </c>
      <c r="H51" s="34">
        <v>1591</v>
      </c>
      <c r="I51" s="34">
        <v>2722</v>
      </c>
      <c r="J51" s="34">
        <v>2209</v>
      </c>
      <c r="K51" s="34">
        <v>2462</v>
      </c>
      <c r="L51" s="34">
        <v>23666</v>
      </c>
      <c r="M51" s="34">
        <v>11042</v>
      </c>
      <c r="N51" s="34"/>
      <c r="O51" s="34">
        <f t="shared" si="10"/>
        <v>122761</v>
      </c>
      <c r="P51" s="28"/>
      <c r="Q51" s="50"/>
      <c r="R51" s="52" t="s">
        <v>281</v>
      </c>
      <c r="S51" s="34">
        <v>5502</v>
      </c>
      <c r="T51" s="34">
        <v>3704</v>
      </c>
      <c r="U51" s="34">
        <v>2953</v>
      </c>
      <c r="V51" s="34">
        <v>1813</v>
      </c>
      <c r="W51" s="34">
        <v>784</v>
      </c>
      <c r="X51" s="34">
        <v>1307</v>
      </c>
      <c r="Y51" s="34">
        <v>335</v>
      </c>
      <c r="Z51" s="34">
        <v>651</v>
      </c>
      <c r="AA51" s="34">
        <v>540</v>
      </c>
      <c r="AB51" s="34">
        <v>437</v>
      </c>
      <c r="AC51" s="34">
        <v>6388</v>
      </c>
      <c r="AD51" s="34">
        <v>2325</v>
      </c>
      <c r="AE51" s="34">
        <v>12</v>
      </c>
      <c r="AF51" s="34">
        <f t="shared" si="11"/>
        <v>26751</v>
      </c>
      <c r="AG51" s="28"/>
      <c r="AH51" s="57"/>
      <c r="AI51" s="28"/>
    </row>
    <row r="52" spans="1:35" ht="12.75" customHeight="1">
      <c r="A52" s="52" t="s">
        <v>282</v>
      </c>
      <c r="B52" s="34">
        <v>70273</v>
      </c>
      <c r="C52" s="34">
        <v>38719</v>
      </c>
      <c r="D52" s="34">
        <v>20088</v>
      </c>
      <c r="E52" s="34">
        <v>13227</v>
      </c>
      <c r="F52" s="34">
        <v>6672</v>
      </c>
      <c r="G52" s="34">
        <v>9383</v>
      </c>
      <c r="H52" s="34">
        <v>3438</v>
      </c>
      <c r="I52" s="34">
        <v>5144</v>
      </c>
      <c r="J52" s="34">
        <v>3894</v>
      </c>
      <c r="K52" s="34">
        <v>3974</v>
      </c>
      <c r="L52" s="34">
        <v>51673</v>
      </c>
      <c r="M52" s="34">
        <v>18160</v>
      </c>
      <c r="N52" s="34">
        <v>2</v>
      </c>
      <c r="O52" s="34">
        <f t="shared" si="10"/>
        <v>244647</v>
      </c>
      <c r="P52" s="28"/>
      <c r="Q52" s="50"/>
      <c r="R52" s="52" t="s">
        <v>282</v>
      </c>
      <c r="S52" s="34">
        <v>7929</v>
      </c>
      <c r="T52" s="34">
        <v>3767</v>
      </c>
      <c r="U52" s="34">
        <v>3854</v>
      </c>
      <c r="V52" s="34">
        <v>1789</v>
      </c>
      <c r="W52" s="34">
        <v>1097</v>
      </c>
      <c r="X52" s="34">
        <v>1858</v>
      </c>
      <c r="Y52" s="34">
        <v>522</v>
      </c>
      <c r="Z52" s="34">
        <v>852</v>
      </c>
      <c r="AA52" s="34">
        <v>664</v>
      </c>
      <c r="AB52" s="34">
        <v>498</v>
      </c>
      <c r="AC52" s="34">
        <v>6507</v>
      </c>
      <c r="AD52" s="34">
        <v>2523</v>
      </c>
      <c r="AE52" s="34">
        <v>7</v>
      </c>
      <c r="AF52" s="34">
        <f t="shared" si="11"/>
        <v>31867</v>
      </c>
      <c r="AG52" s="28"/>
      <c r="AH52" s="57"/>
      <c r="AI52" s="28"/>
    </row>
    <row r="53" spans="1:35" ht="12.75" customHeight="1">
      <c r="A53" s="52" t="s">
        <v>283</v>
      </c>
      <c r="B53" s="34">
        <v>212453</v>
      </c>
      <c r="C53" s="34">
        <v>113476</v>
      </c>
      <c r="D53" s="34">
        <v>60375</v>
      </c>
      <c r="E53" s="34">
        <v>40098</v>
      </c>
      <c r="F53" s="34">
        <v>20536</v>
      </c>
      <c r="G53" s="34">
        <v>22363</v>
      </c>
      <c r="H53" s="34">
        <v>10537</v>
      </c>
      <c r="I53" s="34">
        <v>14021</v>
      </c>
      <c r="J53" s="34">
        <v>10725</v>
      </c>
      <c r="K53" s="34">
        <v>12238</v>
      </c>
      <c r="L53" s="34">
        <v>122168</v>
      </c>
      <c r="M53" s="34">
        <v>53760</v>
      </c>
      <c r="N53" s="34"/>
      <c r="O53" s="34">
        <f t="shared" si="10"/>
        <v>692750</v>
      </c>
      <c r="P53" s="28"/>
      <c r="Q53" s="50"/>
      <c r="R53" s="52" t="s">
        <v>283</v>
      </c>
      <c r="S53" s="34">
        <v>32250</v>
      </c>
      <c r="T53" s="34">
        <v>15244</v>
      </c>
      <c r="U53" s="34">
        <v>14818</v>
      </c>
      <c r="V53" s="34">
        <v>7512</v>
      </c>
      <c r="W53" s="34">
        <v>4567</v>
      </c>
      <c r="X53" s="34">
        <v>6118</v>
      </c>
      <c r="Y53" s="34">
        <v>1958</v>
      </c>
      <c r="Z53" s="34">
        <v>2990</v>
      </c>
      <c r="AA53" s="34">
        <v>2540</v>
      </c>
      <c r="AB53" s="34">
        <v>1807</v>
      </c>
      <c r="AC53" s="34">
        <v>26174</v>
      </c>
      <c r="AD53" s="34">
        <v>9884</v>
      </c>
      <c r="AE53" s="34">
        <v>20</v>
      </c>
      <c r="AF53" s="34">
        <f t="shared" si="11"/>
        <v>125882</v>
      </c>
      <c r="AG53" s="28"/>
      <c r="AH53" s="57"/>
      <c r="AI53" s="28"/>
    </row>
    <row r="54" spans="1:35" ht="12.75" customHeight="1">
      <c r="A54" s="52" t="s">
        <v>284</v>
      </c>
      <c r="B54" s="34">
        <v>1209672</v>
      </c>
      <c r="C54" s="34">
        <v>574871</v>
      </c>
      <c r="D54" s="34">
        <v>275099</v>
      </c>
      <c r="E54" s="34">
        <v>188366</v>
      </c>
      <c r="F54" s="34">
        <v>113980</v>
      </c>
      <c r="G54" s="34">
        <v>112821</v>
      </c>
      <c r="H54" s="34">
        <v>40098</v>
      </c>
      <c r="I54" s="34">
        <v>63199</v>
      </c>
      <c r="J54" s="34">
        <v>50739</v>
      </c>
      <c r="K54" s="34">
        <v>60812</v>
      </c>
      <c r="L54" s="34">
        <v>525588</v>
      </c>
      <c r="M54" s="34">
        <v>272141</v>
      </c>
      <c r="N54" s="34">
        <v>1</v>
      </c>
      <c r="O54" s="34">
        <f t="shared" si="10"/>
        <v>3487387</v>
      </c>
      <c r="P54" s="28"/>
      <c r="Q54" s="50"/>
      <c r="R54" s="52" t="s">
        <v>284</v>
      </c>
      <c r="S54" s="34">
        <v>303719</v>
      </c>
      <c r="T54" s="34">
        <v>145577</v>
      </c>
      <c r="U54" s="34">
        <v>145766</v>
      </c>
      <c r="V54" s="34">
        <v>73443</v>
      </c>
      <c r="W54" s="34">
        <v>50880</v>
      </c>
      <c r="X54" s="34">
        <v>65693</v>
      </c>
      <c r="Y54" s="34">
        <v>21456</v>
      </c>
      <c r="Z54" s="34">
        <v>29722</v>
      </c>
      <c r="AA54" s="34">
        <v>27516</v>
      </c>
      <c r="AB54" s="34">
        <v>16885</v>
      </c>
      <c r="AC54" s="34">
        <v>265790</v>
      </c>
      <c r="AD54" s="34">
        <v>108480</v>
      </c>
      <c r="AE54" s="34">
        <v>289</v>
      </c>
      <c r="AF54" s="34">
        <f t="shared" si="11"/>
        <v>1255216</v>
      </c>
      <c r="AG54" s="28"/>
      <c r="AH54" s="57"/>
      <c r="AI54" s="28"/>
    </row>
    <row r="55" spans="1:35" ht="12.75" customHeight="1">
      <c r="A55" s="52" t="s">
        <v>285</v>
      </c>
      <c r="B55" s="34">
        <v>95404</v>
      </c>
      <c r="C55" s="34">
        <v>72754</v>
      </c>
      <c r="D55" s="34">
        <v>22795</v>
      </c>
      <c r="E55" s="34">
        <v>23686</v>
      </c>
      <c r="F55" s="34">
        <v>8978</v>
      </c>
      <c r="G55" s="34">
        <v>11198</v>
      </c>
      <c r="H55" s="34">
        <v>10995</v>
      </c>
      <c r="I55" s="34">
        <v>6724</v>
      </c>
      <c r="J55" s="34">
        <v>5487</v>
      </c>
      <c r="K55" s="34">
        <v>6995</v>
      </c>
      <c r="L55" s="34">
        <v>57529</v>
      </c>
      <c r="M55" s="34">
        <v>27140</v>
      </c>
      <c r="N55" s="34"/>
      <c r="O55" s="34">
        <f t="shared" si="10"/>
        <v>349685</v>
      </c>
      <c r="P55" s="28"/>
      <c r="Q55" s="50"/>
      <c r="R55" s="52" t="s">
        <v>285</v>
      </c>
      <c r="S55" s="34">
        <v>16939</v>
      </c>
      <c r="T55" s="34">
        <v>9252</v>
      </c>
      <c r="U55" s="34">
        <v>6304</v>
      </c>
      <c r="V55" s="34">
        <v>4351</v>
      </c>
      <c r="W55" s="34">
        <v>2771</v>
      </c>
      <c r="X55" s="34">
        <v>3120</v>
      </c>
      <c r="Y55" s="34">
        <v>1529</v>
      </c>
      <c r="Z55" s="34">
        <v>1582</v>
      </c>
      <c r="AA55" s="34">
        <v>1381</v>
      </c>
      <c r="AB55" s="34">
        <v>1025</v>
      </c>
      <c r="AC55" s="34">
        <v>14166</v>
      </c>
      <c r="AD55" s="34">
        <v>5272</v>
      </c>
      <c r="AE55" s="34">
        <v>4</v>
      </c>
      <c r="AF55" s="34">
        <f t="shared" si="11"/>
        <v>67696</v>
      </c>
      <c r="AG55" s="28"/>
      <c r="AH55" s="57"/>
      <c r="AI55" s="28"/>
    </row>
    <row r="56" spans="1:35" ht="12.75" customHeight="1">
      <c r="A56" s="52" t="s">
        <v>286</v>
      </c>
      <c r="B56" s="34">
        <v>114770</v>
      </c>
      <c r="C56" s="34">
        <v>74889</v>
      </c>
      <c r="D56" s="34">
        <v>28143</v>
      </c>
      <c r="E56" s="34">
        <v>23984</v>
      </c>
      <c r="F56" s="34">
        <v>7650</v>
      </c>
      <c r="G56" s="34">
        <v>13672</v>
      </c>
      <c r="H56" s="34">
        <v>8243</v>
      </c>
      <c r="I56" s="34">
        <v>7315</v>
      </c>
      <c r="J56" s="34">
        <v>7277</v>
      </c>
      <c r="K56" s="34">
        <v>7216</v>
      </c>
      <c r="L56" s="34">
        <v>59781</v>
      </c>
      <c r="M56" s="34">
        <v>32472</v>
      </c>
      <c r="N56" s="34"/>
      <c r="O56" s="34">
        <f t="shared" si="10"/>
        <v>385412</v>
      </c>
      <c r="P56" s="28"/>
      <c r="Q56" s="50"/>
      <c r="R56" s="52" t="s">
        <v>286</v>
      </c>
      <c r="S56" s="34">
        <v>17138</v>
      </c>
      <c r="T56" s="34">
        <v>8287</v>
      </c>
      <c r="U56" s="34">
        <v>7568</v>
      </c>
      <c r="V56" s="34">
        <v>3521</v>
      </c>
      <c r="W56" s="34">
        <v>2333</v>
      </c>
      <c r="X56" s="34">
        <v>3506</v>
      </c>
      <c r="Y56" s="34">
        <v>1211</v>
      </c>
      <c r="Z56" s="34">
        <v>1256</v>
      </c>
      <c r="AA56" s="34">
        <v>1259</v>
      </c>
      <c r="AB56" s="34">
        <v>877</v>
      </c>
      <c r="AC56" s="34">
        <v>11532</v>
      </c>
      <c r="AD56" s="34">
        <v>5943</v>
      </c>
      <c r="AE56" s="34">
        <v>17</v>
      </c>
      <c r="AF56" s="34">
        <f t="shared" si="11"/>
        <v>64448</v>
      </c>
      <c r="AG56" s="28"/>
      <c r="AH56" s="57"/>
      <c r="AI56" s="28"/>
    </row>
    <row r="57" spans="1:35" ht="12.75" customHeight="1">
      <c r="A57" s="52" t="s">
        <v>287</v>
      </c>
      <c r="B57" s="34">
        <v>45684</v>
      </c>
      <c r="C57" s="34">
        <v>31853</v>
      </c>
      <c r="D57" s="34">
        <v>13278</v>
      </c>
      <c r="E57" s="34">
        <v>11146</v>
      </c>
      <c r="F57" s="34">
        <v>3047</v>
      </c>
      <c r="G57" s="34">
        <v>7003</v>
      </c>
      <c r="H57" s="34">
        <v>2855</v>
      </c>
      <c r="I57" s="34">
        <v>2999</v>
      </c>
      <c r="J57" s="34">
        <v>2639</v>
      </c>
      <c r="K57" s="34">
        <v>3593</v>
      </c>
      <c r="L57" s="34">
        <v>34942</v>
      </c>
      <c r="M57" s="34">
        <v>13741</v>
      </c>
      <c r="N57" s="34"/>
      <c r="O57" s="34">
        <f t="shared" si="10"/>
        <v>172780</v>
      </c>
      <c r="P57" s="28"/>
      <c r="Q57" s="50"/>
      <c r="R57" s="52" t="s">
        <v>287</v>
      </c>
      <c r="S57" s="34">
        <v>8364</v>
      </c>
      <c r="T57" s="34">
        <v>3679</v>
      </c>
      <c r="U57" s="34">
        <v>3567</v>
      </c>
      <c r="V57" s="34">
        <v>1649</v>
      </c>
      <c r="W57" s="34">
        <v>978</v>
      </c>
      <c r="X57" s="34">
        <v>1782</v>
      </c>
      <c r="Y57" s="34">
        <v>330</v>
      </c>
      <c r="Z57" s="34">
        <v>675</v>
      </c>
      <c r="AA57" s="34">
        <v>484</v>
      </c>
      <c r="AB57" s="34">
        <v>353</v>
      </c>
      <c r="AC57" s="34">
        <v>5719</v>
      </c>
      <c r="AD57" s="34">
        <v>2919</v>
      </c>
      <c r="AE57" s="34">
        <v>10</v>
      </c>
      <c r="AF57" s="34">
        <f t="shared" si="11"/>
        <v>30509</v>
      </c>
      <c r="AG57" s="28"/>
      <c r="AH57" s="57"/>
      <c r="AI57" s="28"/>
    </row>
    <row r="58" spans="1:35" ht="12.75" customHeight="1">
      <c r="A58" s="52" t="s">
        <v>288</v>
      </c>
      <c r="B58" s="34">
        <v>223227</v>
      </c>
      <c r="C58" s="34">
        <v>143662</v>
      </c>
      <c r="D58" s="34">
        <v>51962</v>
      </c>
      <c r="E58" s="34">
        <v>44356</v>
      </c>
      <c r="F58" s="34">
        <v>15253</v>
      </c>
      <c r="G58" s="34">
        <v>22564</v>
      </c>
      <c r="H58" s="34">
        <v>13301</v>
      </c>
      <c r="I58" s="34">
        <v>11897</v>
      </c>
      <c r="J58" s="34">
        <v>11227</v>
      </c>
      <c r="K58" s="34">
        <v>11806</v>
      </c>
      <c r="L58" s="34">
        <v>101898</v>
      </c>
      <c r="M58" s="34">
        <v>59416</v>
      </c>
      <c r="N58" s="34">
        <v>5</v>
      </c>
      <c r="O58" s="34">
        <f t="shared" si="10"/>
        <v>710574</v>
      </c>
      <c r="P58" s="28"/>
      <c r="Q58" s="50"/>
      <c r="R58" s="52" t="s">
        <v>288</v>
      </c>
      <c r="S58" s="34">
        <v>32507</v>
      </c>
      <c r="T58" s="34">
        <v>18443</v>
      </c>
      <c r="U58" s="34">
        <v>15327</v>
      </c>
      <c r="V58" s="34">
        <v>6782</v>
      </c>
      <c r="W58" s="34">
        <v>4943</v>
      </c>
      <c r="X58" s="34">
        <v>5932</v>
      </c>
      <c r="Y58" s="34">
        <v>2894</v>
      </c>
      <c r="Z58" s="34">
        <v>2724</v>
      </c>
      <c r="AA58" s="34">
        <v>2712</v>
      </c>
      <c r="AB58" s="34">
        <v>1531</v>
      </c>
      <c r="AC58" s="34">
        <v>22935</v>
      </c>
      <c r="AD58" s="34">
        <v>11499</v>
      </c>
      <c r="AE58" s="34">
        <v>19</v>
      </c>
      <c r="AF58" s="34">
        <f t="shared" si="11"/>
        <v>128248</v>
      </c>
      <c r="AG58" s="28"/>
      <c r="AH58" s="57"/>
      <c r="AI58" s="28"/>
    </row>
    <row r="59" spans="1:35" ht="12.75" customHeight="1">
      <c r="A59" s="52" t="s">
        <v>289</v>
      </c>
      <c r="B59" s="34">
        <v>82051</v>
      </c>
      <c r="C59" s="34">
        <v>52063</v>
      </c>
      <c r="D59" s="34">
        <v>28402</v>
      </c>
      <c r="E59" s="34">
        <v>18675</v>
      </c>
      <c r="F59" s="34">
        <v>8555</v>
      </c>
      <c r="G59" s="34">
        <v>11806</v>
      </c>
      <c r="H59" s="34">
        <v>4653</v>
      </c>
      <c r="I59" s="34">
        <v>5331</v>
      </c>
      <c r="J59" s="34">
        <v>5340</v>
      </c>
      <c r="K59" s="34">
        <v>4382</v>
      </c>
      <c r="L59" s="34">
        <v>57481</v>
      </c>
      <c r="M59" s="34">
        <v>22760</v>
      </c>
      <c r="N59" s="34">
        <v>3</v>
      </c>
      <c r="O59" s="34">
        <f t="shared" si="10"/>
        <v>301502</v>
      </c>
      <c r="P59" s="28"/>
      <c r="Q59" s="50"/>
      <c r="R59" s="52" t="s">
        <v>289</v>
      </c>
      <c r="S59" s="34">
        <v>16295</v>
      </c>
      <c r="T59" s="34">
        <v>7132</v>
      </c>
      <c r="U59" s="34">
        <v>7585</v>
      </c>
      <c r="V59" s="34">
        <v>3116</v>
      </c>
      <c r="W59" s="34">
        <v>2463</v>
      </c>
      <c r="X59" s="34">
        <v>3300</v>
      </c>
      <c r="Y59" s="34">
        <v>1032</v>
      </c>
      <c r="Z59" s="34">
        <v>1338</v>
      </c>
      <c r="AA59" s="34">
        <v>1278</v>
      </c>
      <c r="AB59" s="34">
        <v>777</v>
      </c>
      <c r="AC59" s="34">
        <v>13148</v>
      </c>
      <c r="AD59" s="34">
        <v>4761</v>
      </c>
      <c r="AE59" s="34">
        <v>14</v>
      </c>
      <c r="AF59" s="34">
        <f t="shared" si="11"/>
        <v>62239</v>
      </c>
      <c r="AG59" s="28"/>
      <c r="AH59" s="57"/>
      <c r="AI59" s="28"/>
    </row>
    <row r="60" spans="1:35" ht="12.75" customHeight="1">
      <c r="A60" s="52" t="s">
        <v>290</v>
      </c>
      <c r="B60" s="34">
        <v>22402</v>
      </c>
      <c r="C60" s="34">
        <v>18277</v>
      </c>
      <c r="D60" s="34">
        <v>14930</v>
      </c>
      <c r="E60" s="34">
        <v>7317</v>
      </c>
      <c r="F60" s="34">
        <v>4985</v>
      </c>
      <c r="G60" s="34">
        <v>5123</v>
      </c>
      <c r="H60" s="34">
        <v>1045</v>
      </c>
      <c r="I60" s="34">
        <v>2125</v>
      </c>
      <c r="J60" s="34">
        <v>1843</v>
      </c>
      <c r="K60" s="34">
        <v>1871</v>
      </c>
      <c r="L60" s="34">
        <v>30530</v>
      </c>
      <c r="M60" s="34">
        <v>9279</v>
      </c>
      <c r="N60" s="34"/>
      <c r="O60" s="34">
        <f t="shared" si="10"/>
        <v>119727</v>
      </c>
      <c r="P60" s="28"/>
      <c r="Q60" s="50"/>
      <c r="R60" s="52" t="s">
        <v>290</v>
      </c>
      <c r="S60" s="34">
        <v>5095</v>
      </c>
      <c r="T60" s="34">
        <v>2624</v>
      </c>
      <c r="U60" s="34">
        <v>3389</v>
      </c>
      <c r="V60" s="34">
        <v>1222</v>
      </c>
      <c r="W60" s="34">
        <v>1023</v>
      </c>
      <c r="X60" s="34">
        <v>1294</v>
      </c>
      <c r="Y60" s="34">
        <v>246</v>
      </c>
      <c r="Z60" s="34">
        <v>490</v>
      </c>
      <c r="AA60" s="34">
        <v>485</v>
      </c>
      <c r="AB60" s="34">
        <v>250</v>
      </c>
      <c r="AC60" s="34">
        <v>6176</v>
      </c>
      <c r="AD60" s="34">
        <v>1824</v>
      </c>
      <c r="AE60" s="34">
        <v>4</v>
      </c>
      <c r="AF60" s="34">
        <f t="shared" si="11"/>
        <v>24122</v>
      </c>
      <c r="AG60" s="28"/>
      <c r="AH60" s="57"/>
      <c r="AI60" s="28"/>
    </row>
    <row r="61" spans="1:35" ht="12.75" customHeight="1">
      <c r="A61" s="52" t="s">
        <v>291</v>
      </c>
      <c r="B61" s="34">
        <v>89656</v>
      </c>
      <c r="C61" s="34">
        <v>66642</v>
      </c>
      <c r="D61" s="34">
        <v>43586</v>
      </c>
      <c r="E61" s="34">
        <v>24489</v>
      </c>
      <c r="F61" s="34">
        <v>12065</v>
      </c>
      <c r="G61" s="34">
        <v>16405</v>
      </c>
      <c r="H61" s="34">
        <v>3271</v>
      </c>
      <c r="I61" s="34">
        <v>6014</v>
      </c>
      <c r="J61" s="34">
        <v>4530</v>
      </c>
      <c r="K61" s="34">
        <v>5921</v>
      </c>
      <c r="L61" s="34">
        <v>58854</v>
      </c>
      <c r="M61" s="34">
        <v>28684</v>
      </c>
      <c r="N61" s="34"/>
      <c r="O61" s="34">
        <f t="shared" si="10"/>
        <v>360117</v>
      </c>
      <c r="P61" s="28"/>
      <c r="Q61" s="50"/>
      <c r="R61" s="52" t="s">
        <v>291</v>
      </c>
      <c r="S61" s="34">
        <v>18967</v>
      </c>
      <c r="T61" s="34">
        <v>9336</v>
      </c>
      <c r="U61" s="34">
        <v>11646</v>
      </c>
      <c r="V61" s="34">
        <v>4861</v>
      </c>
      <c r="W61" s="34">
        <v>3128</v>
      </c>
      <c r="X61" s="34">
        <v>4296</v>
      </c>
      <c r="Y61" s="34">
        <v>848</v>
      </c>
      <c r="Z61" s="34">
        <v>1510</v>
      </c>
      <c r="AA61" s="34">
        <v>1379</v>
      </c>
      <c r="AB61" s="34">
        <v>1126</v>
      </c>
      <c r="AC61" s="34">
        <v>13309</v>
      </c>
      <c r="AD61" s="34">
        <v>5972</v>
      </c>
      <c r="AE61" s="34">
        <v>18</v>
      </c>
      <c r="AF61" s="34">
        <f t="shared" si="11"/>
        <v>76396</v>
      </c>
      <c r="AG61" s="28"/>
      <c r="AH61" s="57"/>
      <c r="AI61" s="28"/>
    </row>
    <row r="62" spans="1:35" ht="12.75" customHeight="1">
      <c r="A62" s="52" t="s">
        <v>292</v>
      </c>
      <c r="B62" s="34">
        <v>11977</v>
      </c>
      <c r="C62" s="34">
        <v>6385</v>
      </c>
      <c r="D62" s="34">
        <v>5836</v>
      </c>
      <c r="E62" s="34">
        <v>2793</v>
      </c>
      <c r="F62" s="34">
        <v>1752</v>
      </c>
      <c r="G62" s="34">
        <v>1871</v>
      </c>
      <c r="H62" s="34">
        <v>765</v>
      </c>
      <c r="I62" s="34">
        <v>903</v>
      </c>
      <c r="J62" s="34">
        <v>653</v>
      </c>
      <c r="K62" s="34">
        <v>610</v>
      </c>
      <c r="L62" s="34">
        <v>9915</v>
      </c>
      <c r="M62" s="34">
        <v>3467</v>
      </c>
      <c r="N62" s="34"/>
      <c r="O62" s="34">
        <f t="shared" si="10"/>
        <v>46927</v>
      </c>
      <c r="P62" s="28"/>
      <c r="Q62" s="50"/>
      <c r="R62" s="52" t="s">
        <v>292</v>
      </c>
      <c r="S62" s="34">
        <v>1985</v>
      </c>
      <c r="T62" s="34">
        <v>739</v>
      </c>
      <c r="U62" s="34">
        <v>1259</v>
      </c>
      <c r="V62" s="34">
        <v>383</v>
      </c>
      <c r="W62" s="34">
        <v>342</v>
      </c>
      <c r="X62" s="34">
        <v>384</v>
      </c>
      <c r="Y62" s="34">
        <v>81</v>
      </c>
      <c r="Z62" s="34">
        <v>177</v>
      </c>
      <c r="AA62" s="34">
        <v>163</v>
      </c>
      <c r="AB62" s="34">
        <v>110</v>
      </c>
      <c r="AC62" s="34">
        <v>1517</v>
      </c>
      <c r="AD62" s="34">
        <v>483</v>
      </c>
      <c r="AE62" s="34">
        <v>4</v>
      </c>
      <c r="AF62" s="34">
        <f t="shared" si="11"/>
        <v>7627</v>
      </c>
      <c r="AG62" s="28"/>
      <c r="AH62" s="57"/>
      <c r="AI62" s="28"/>
    </row>
    <row r="63" spans="1:35" ht="12.75" customHeight="1">
      <c r="A63" s="52" t="s">
        <v>293</v>
      </c>
      <c r="B63" s="34">
        <v>16796</v>
      </c>
      <c r="C63" s="34">
        <v>12635</v>
      </c>
      <c r="D63" s="34">
        <v>6538</v>
      </c>
      <c r="E63" s="34">
        <v>5066</v>
      </c>
      <c r="F63" s="34">
        <v>2229</v>
      </c>
      <c r="G63" s="34">
        <v>3197</v>
      </c>
      <c r="H63" s="34">
        <v>776</v>
      </c>
      <c r="I63" s="34">
        <v>1102</v>
      </c>
      <c r="J63" s="34">
        <v>1237</v>
      </c>
      <c r="K63" s="34">
        <v>963</v>
      </c>
      <c r="L63" s="34">
        <v>17852</v>
      </c>
      <c r="M63" s="34">
        <v>5643</v>
      </c>
      <c r="N63" s="34"/>
      <c r="O63" s="34">
        <f t="shared" si="10"/>
        <v>74034</v>
      </c>
      <c r="P63" s="28"/>
      <c r="Q63" s="50"/>
      <c r="R63" s="52" t="s">
        <v>293</v>
      </c>
      <c r="S63" s="34">
        <v>4446</v>
      </c>
      <c r="T63" s="34">
        <v>3039</v>
      </c>
      <c r="U63" s="34">
        <v>2516</v>
      </c>
      <c r="V63" s="34">
        <v>1438</v>
      </c>
      <c r="W63" s="34">
        <v>648</v>
      </c>
      <c r="X63" s="34">
        <v>937</v>
      </c>
      <c r="Y63" s="34">
        <v>197</v>
      </c>
      <c r="Z63" s="34">
        <v>358</v>
      </c>
      <c r="AA63" s="34">
        <v>537</v>
      </c>
      <c r="AB63" s="34">
        <v>294</v>
      </c>
      <c r="AC63" s="34">
        <v>4618</v>
      </c>
      <c r="AD63" s="34">
        <v>1777</v>
      </c>
      <c r="AE63" s="34">
        <v>24</v>
      </c>
      <c r="AF63" s="34">
        <f t="shared" si="11"/>
        <v>20829</v>
      </c>
      <c r="AG63" s="28"/>
      <c r="AH63" s="57"/>
      <c r="AI63" s="28"/>
    </row>
    <row r="64" spans="1:35" ht="12.75" customHeight="1">
      <c r="A64" s="52" t="s">
        <v>257</v>
      </c>
      <c r="B64" s="34">
        <v>0</v>
      </c>
      <c r="C64" s="34">
        <v>0</v>
      </c>
      <c r="D64" s="34">
        <v>0</v>
      </c>
      <c r="E64" s="34">
        <v>0</v>
      </c>
      <c r="F64" s="34">
        <v>0</v>
      </c>
      <c r="G64" s="34">
        <v>0</v>
      </c>
      <c r="H64" s="34">
        <v>0</v>
      </c>
      <c r="I64" s="34">
        <v>0</v>
      </c>
      <c r="J64" s="34">
        <v>0</v>
      </c>
      <c r="K64" s="34">
        <v>0</v>
      </c>
      <c r="L64" s="34">
        <v>0</v>
      </c>
      <c r="M64" s="34">
        <v>0</v>
      </c>
      <c r="N64" s="34">
        <v>0</v>
      </c>
      <c r="O64" s="34">
        <f t="shared" si="10"/>
        <v>0</v>
      </c>
      <c r="P64" s="28"/>
      <c r="Q64" s="50"/>
      <c r="R64" s="52" t="s">
        <v>257</v>
      </c>
      <c r="S64" s="34">
        <v>1649</v>
      </c>
      <c r="T64" s="34">
        <v>660</v>
      </c>
      <c r="U64" s="34">
        <v>829</v>
      </c>
      <c r="V64" s="34">
        <v>414</v>
      </c>
      <c r="W64" s="34">
        <v>164</v>
      </c>
      <c r="X64" s="34">
        <v>468</v>
      </c>
      <c r="Y64" s="34">
        <v>82</v>
      </c>
      <c r="Z64" s="34">
        <v>177</v>
      </c>
      <c r="AA64" s="34">
        <v>134</v>
      </c>
      <c r="AB64" s="34">
        <v>157</v>
      </c>
      <c r="AC64" s="34">
        <v>1952</v>
      </c>
      <c r="AD64" s="34">
        <v>493</v>
      </c>
      <c r="AE64" s="34">
        <v>0</v>
      </c>
      <c r="AF64" s="34">
        <f t="shared" si="11"/>
        <v>7179</v>
      </c>
      <c r="AG64" s="28"/>
      <c r="AH64" s="57"/>
      <c r="AI64" s="28"/>
    </row>
    <row r="65" spans="1:35" ht="12.75" customHeight="1">
      <c r="A65" s="42" t="s">
        <v>258</v>
      </c>
      <c r="B65" s="43">
        <f t="shared" ref="B65:O65" si="12">SUM(B48:B64)</f>
        <v>2352320</v>
      </c>
      <c r="C65" s="43">
        <f t="shared" si="12"/>
        <v>1299628</v>
      </c>
      <c r="D65" s="43">
        <f t="shared" si="12"/>
        <v>618404</v>
      </c>
      <c r="E65" s="43">
        <f t="shared" si="12"/>
        <v>435993</v>
      </c>
      <c r="F65" s="43">
        <f t="shared" si="12"/>
        <v>220386</v>
      </c>
      <c r="G65" s="43">
        <f t="shared" si="12"/>
        <v>257762</v>
      </c>
      <c r="H65" s="43">
        <f t="shared" si="12"/>
        <v>107846</v>
      </c>
      <c r="I65" s="43">
        <f t="shared" si="12"/>
        <v>138622</v>
      </c>
      <c r="J65" s="43">
        <f t="shared" si="12"/>
        <v>114674</v>
      </c>
      <c r="K65" s="43">
        <f t="shared" si="12"/>
        <v>130080</v>
      </c>
      <c r="L65" s="43">
        <f t="shared" si="12"/>
        <v>1227658</v>
      </c>
      <c r="M65" s="43">
        <f t="shared" si="12"/>
        <v>590242</v>
      </c>
      <c r="N65" s="43">
        <f t="shared" si="12"/>
        <v>11</v>
      </c>
      <c r="O65" s="43">
        <f t="shared" si="12"/>
        <v>7493626</v>
      </c>
      <c r="P65" s="28"/>
      <c r="Q65" s="50"/>
      <c r="R65" s="42" t="s">
        <v>258</v>
      </c>
      <c r="S65" s="43">
        <f t="shared" ref="S65:AF65" si="13">SUM(S48:S64)</f>
        <v>505451</v>
      </c>
      <c r="T65" s="43">
        <f t="shared" si="13"/>
        <v>254309</v>
      </c>
      <c r="U65" s="43">
        <f t="shared" si="13"/>
        <v>244025</v>
      </c>
      <c r="V65" s="43">
        <f t="shared" si="13"/>
        <v>123132</v>
      </c>
      <c r="W65" s="43">
        <f t="shared" si="13"/>
        <v>80981</v>
      </c>
      <c r="X65" s="43">
        <f t="shared" si="13"/>
        <v>106851</v>
      </c>
      <c r="Y65" s="43">
        <f t="shared" si="13"/>
        <v>34476</v>
      </c>
      <c r="Z65" s="43">
        <f t="shared" si="13"/>
        <v>48078</v>
      </c>
      <c r="AA65" s="43">
        <f t="shared" si="13"/>
        <v>44012</v>
      </c>
      <c r="AB65" s="43">
        <f t="shared" si="13"/>
        <v>28547</v>
      </c>
      <c r="AC65" s="43">
        <f t="shared" si="13"/>
        <v>431004</v>
      </c>
      <c r="AD65" s="43">
        <f t="shared" si="13"/>
        <v>176215</v>
      </c>
      <c r="AE65" s="43">
        <f t="shared" si="13"/>
        <v>488</v>
      </c>
      <c r="AF65" s="43">
        <f t="shared" si="13"/>
        <v>2077569</v>
      </c>
      <c r="AG65" s="28"/>
      <c r="AH65" s="57"/>
      <c r="AI65" s="28"/>
    </row>
    <row r="66" spans="1:35" ht="12.75" customHeight="1">
      <c r="A66" s="28" t="s">
        <v>532</v>
      </c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28"/>
      <c r="Q66" s="28"/>
      <c r="R66" s="28" t="s">
        <v>532</v>
      </c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28"/>
      <c r="AH66" s="28"/>
      <c r="AI66" s="28"/>
    </row>
    <row r="67" spans="1:35" ht="12.75" customHeight="1">
      <c r="A67" s="28"/>
      <c r="B67" s="27"/>
      <c r="C67" s="27"/>
      <c r="D67" s="27"/>
      <c r="E67" s="27"/>
      <c r="F67" s="28"/>
      <c r="G67" s="28"/>
      <c r="H67" s="28"/>
      <c r="I67" s="28"/>
      <c r="J67" s="28"/>
      <c r="K67" s="28"/>
      <c r="L67" s="50"/>
      <c r="M67" s="50"/>
      <c r="N67" s="28"/>
      <c r="O67" s="28"/>
      <c r="P67" s="28"/>
      <c r="Q67" s="28"/>
      <c r="R67" s="28"/>
      <c r="S67" s="27"/>
      <c r="T67" s="27"/>
      <c r="U67" s="27"/>
      <c r="V67" s="27"/>
      <c r="W67" s="28"/>
      <c r="X67" s="28"/>
      <c r="Y67" s="28"/>
      <c r="Z67" s="28"/>
      <c r="AA67" s="28"/>
      <c r="AB67" s="28"/>
      <c r="AC67" s="50"/>
      <c r="AD67" s="50"/>
      <c r="AE67" s="28"/>
      <c r="AF67" s="28"/>
      <c r="AG67" s="28"/>
      <c r="AH67" s="28"/>
      <c r="AI67" s="28"/>
    </row>
    <row r="68" spans="1:35" ht="12.75" customHeight="1">
      <c r="A68" s="29" t="s">
        <v>553</v>
      </c>
      <c r="B68" s="27"/>
      <c r="C68" s="27"/>
      <c r="D68" s="27"/>
      <c r="E68" s="27"/>
      <c r="F68" s="28"/>
      <c r="G68" s="28"/>
      <c r="H68" s="28"/>
      <c r="I68" s="28"/>
      <c r="J68" s="28"/>
      <c r="K68" s="28"/>
      <c r="L68" s="50"/>
      <c r="M68" s="50"/>
      <c r="N68" s="28"/>
      <c r="O68" s="28"/>
      <c r="P68" s="28"/>
      <c r="Q68" s="28"/>
      <c r="R68" s="28"/>
      <c r="S68" s="27"/>
      <c r="T68" s="27"/>
      <c r="U68" s="27"/>
      <c r="V68" s="27"/>
      <c r="W68" s="28"/>
      <c r="X68" s="28"/>
      <c r="Y68" s="28"/>
      <c r="Z68" s="28"/>
      <c r="AA68" s="28"/>
      <c r="AB68" s="28"/>
      <c r="AC68" s="50"/>
      <c r="AD68" s="50"/>
      <c r="AE68" s="28"/>
      <c r="AF68" s="28"/>
      <c r="AG68" s="28"/>
      <c r="AH68" s="28"/>
      <c r="AI68" s="28"/>
    </row>
    <row r="69" spans="1:35" ht="12.75" customHeight="1">
      <c r="A69" s="29" t="s">
        <v>554</v>
      </c>
      <c r="B69" s="27"/>
      <c r="C69" s="27"/>
      <c r="D69" s="27"/>
      <c r="E69" s="27"/>
      <c r="F69" s="28"/>
      <c r="G69" s="28"/>
      <c r="H69" s="28"/>
      <c r="I69" s="28"/>
      <c r="J69" s="28"/>
      <c r="K69" s="28"/>
      <c r="L69" s="50"/>
      <c r="M69" s="50"/>
      <c r="N69" s="28"/>
      <c r="O69" s="28"/>
      <c r="P69" s="28"/>
      <c r="Q69" s="28"/>
      <c r="R69" s="29"/>
      <c r="S69" s="27"/>
      <c r="T69" s="27"/>
      <c r="U69" s="27"/>
      <c r="V69" s="27"/>
      <c r="W69" s="28"/>
      <c r="X69" s="28"/>
      <c r="Y69" s="28"/>
      <c r="Z69" s="28"/>
      <c r="AA69" s="28"/>
      <c r="AB69" s="28"/>
      <c r="AC69" s="50"/>
      <c r="AD69" s="50"/>
      <c r="AE69" s="28"/>
      <c r="AF69" s="28"/>
      <c r="AG69" s="28"/>
      <c r="AH69" s="28"/>
      <c r="AI69" s="28"/>
    </row>
    <row r="70" spans="1:35" ht="12.75" customHeight="1">
      <c r="A70" s="30" t="s">
        <v>519</v>
      </c>
      <c r="B70" s="30" t="s">
        <v>248</v>
      </c>
      <c r="C70" s="30" t="s">
        <v>249</v>
      </c>
      <c r="D70" s="30" t="s">
        <v>250</v>
      </c>
      <c r="E70" s="27"/>
      <c r="F70" s="28"/>
      <c r="G70" s="28"/>
      <c r="H70" s="28"/>
      <c r="I70" s="28"/>
      <c r="J70" s="28"/>
      <c r="K70" s="28"/>
      <c r="L70" s="50"/>
      <c r="M70" s="50"/>
      <c r="N70" s="28"/>
      <c r="O70" s="28"/>
      <c r="P70" s="28"/>
      <c r="Q70" s="28"/>
      <c r="R70" s="82"/>
      <c r="S70" s="82"/>
      <c r="T70" s="82"/>
      <c r="U70" s="82"/>
      <c r="V70" s="27"/>
      <c r="W70" s="28"/>
      <c r="X70" s="28"/>
      <c r="Y70" s="28"/>
      <c r="Z70" s="28"/>
      <c r="AA70" s="28"/>
      <c r="AB70" s="28"/>
      <c r="AC70" s="50"/>
      <c r="AD70" s="50"/>
      <c r="AE70" s="28"/>
      <c r="AF70" s="28"/>
      <c r="AG70" s="28"/>
      <c r="AH70" s="28"/>
      <c r="AI70" s="28"/>
    </row>
    <row r="71" spans="1:35" ht="12.75" customHeight="1">
      <c r="A71" s="77" t="s">
        <v>520</v>
      </c>
      <c r="B71" s="32">
        <v>48189753</v>
      </c>
      <c r="C71" s="32">
        <v>9212668</v>
      </c>
      <c r="D71" s="32">
        <f t="shared" ref="D71:D83" si="14">+B71+C71</f>
        <v>57402421</v>
      </c>
      <c r="E71" s="55"/>
      <c r="F71" s="58"/>
      <c r="G71" s="28"/>
      <c r="H71" s="28"/>
      <c r="I71" s="28"/>
      <c r="J71" s="28"/>
      <c r="K71" s="28"/>
      <c r="L71" s="50"/>
      <c r="M71" s="50"/>
      <c r="N71" s="28"/>
      <c r="O71" s="28"/>
      <c r="P71" s="28"/>
      <c r="Q71" s="28"/>
      <c r="R71" s="61"/>
      <c r="S71" s="59"/>
      <c r="T71" s="59"/>
      <c r="U71" s="59"/>
      <c r="V71" s="27"/>
      <c r="W71" s="28"/>
      <c r="X71" s="28"/>
      <c r="Y71" s="28"/>
      <c r="Z71" s="28"/>
      <c r="AA71" s="28"/>
      <c r="AB71" s="28"/>
      <c r="AC71" s="50"/>
      <c r="AD71" s="50"/>
      <c r="AE71" s="28"/>
      <c r="AF71" s="28"/>
      <c r="AG71" s="28"/>
      <c r="AH71" s="28"/>
      <c r="AI71" s="28"/>
    </row>
    <row r="72" spans="1:35" ht="12.75" customHeight="1">
      <c r="A72" s="77" t="s">
        <v>521</v>
      </c>
      <c r="B72" s="34">
        <v>20531366</v>
      </c>
      <c r="C72" s="34">
        <v>3690229</v>
      </c>
      <c r="D72" s="34">
        <f t="shared" si="14"/>
        <v>24221595</v>
      </c>
      <c r="E72" s="55"/>
      <c r="F72" s="58"/>
      <c r="G72" s="28"/>
      <c r="H72" s="28"/>
      <c r="I72" s="28"/>
      <c r="J72" s="28"/>
      <c r="K72" s="28"/>
      <c r="L72" s="50"/>
      <c r="M72" s="50"/>
      <c r="N72" s="28"/>
      <c r="O72" s="28"/>
      <c r="P72" s="28"/>
      <c r="Q72" s="28"/>
      <c r="R72" s="61"/>
      <c r="S72" s="59"/>
      <c r="T72" s="59"/>
      <c r="U72" s="59"/>
      <c r="V72" s="27"/>
      <c r="W72" s="28"/>
      <c r="X72" s="28"/>
      <c r="Y72" s="28"/>
      <c r="Z72" s="28"/>
      <c r="AA72" s="28"/>
      <c r="AB72" s="28"/>
      <c r="AC72" s="50"/>
      <c r="AD72" s="50"/>
      <c r="AE72" s="28"/>
      <c r="AF72" s="28"/>
      <c r="AG72" s="28"/>
      <c r="AH72" s="28"/>
      <c r="AI72" s="28"/>
    </row>
    <row r="73" spans="1:35" ht="12.75" customHeight="1">
      <c r="A73" s="77" t="s">
        <v>522</v>
      </c>
      <c r="B73" s="34">
        <v>3501263</v>
      </c>
      <c r="C73" s="34">
        <v>1154581</v>
      </c>
      <c r="D73" s="34">
        <f t="shared" si="14"/>
        <v>4655844</v>
      </c>
      <c r="E73" s="55"/>
      <c r="F73" s="58"/>
      <c r="G73" s="28"/>
      <c r="H73" s="28"/>
      <c r="I73" s="28"/>
      <c r="J73" s="28"/>
      <c r="K73" s="28"/>
      <c r="L73" s="50"/>
      <c r="M73" s="50"/>
      <c r="N73" s="28"/>
      <c r="O73" s="28"/>
      <c r="P73" s="28"/>
      <c r="Q73" s="28"/>
      <c r="R73" s="61"/>
      <c r="S73" s="59"/>
      <c r="T73" s="59"/>
      <c r="U73" s="59"/>
      <c r="V73" s="27"/>
      <c r="W73" s="28"/>
      <c r="X73" s="28"/>
      <c r="Y73" s="28"/>
      <c r="Z73" s="28"/>
      <c r="AA73" s="28"/>
      <c r="AB73" s="28"/>
      <c r="AC73" s="50"/>
      <c r="AD73" s="50"/>
      <c r="AE73" s="28"/>
      <c r="AF73" s="28"/>
      <c r="AG73" s="28"/>
      <c r="AH73" s="28"/>
      <c r="AI73" s="28"/>
    </row>
    <row r="74" spans="1:35" ht="12.75" customHeight="1">
      <c r="A74" s="77" t="s">
        <v>537</v>
      </c>
      <c r="B74" s="34">
        <v>8109583</v>
      </c>
      <c r="C74" s="34">
        <v>2185076</v>
      </c>
      <c r="D74" s="34">
        <f t="shared" si="14"/>
        <v>10294659</v>
      </c>
      <c r="E74" s="55"/>
      <c r="F74" s="58"/>
      <c r="G74" s="28"/>
      <c r="H74" s="28"/>
      <c r="I74" s="28"/>
      <c r="J74" s="28"/>
      <c r="K74" s="28"/>
      <c r="L74" s="50"/>
      <c r="M74" s="50"/>
      <c r="N74" s="28"/>
      <c r="O74" s="28"/>
      <c r="P74" s="28"/>
      <c r="Q74" s="28"/>
      <c r="R74" s="61"/>
      <c r="S74" s="59"/>
      <c r="T74" s="59"/>
      <c r="U74" s="59"/>
      <c r="V74" s="27"/>
      <c r="W74" s="28"/>
      <c r="X74" s="28"/>
      <c r="Y74" s="28"/>
      <c r="Z74" s="28"/>
      <c r="AA74" s="28"/>
      <c r="AB74" s="28"/>
      <c r="AC74" s="50"/>
      <c r="AD74" s="50"/>
      <c r="AE74" s="28"/>
      <c r="AF74" s="28"/>
      <c r="AG74" s="28"/>
      <c r="AH74" s="28"/>
      <c r="AI74" s="28"/>
    </row>
    <row r="75" spans="1:35" ht="12.75" customHeight="1">
      <c r="A75" s="77" t="s">
        <v>524</v>
      </c>
      <c r="B75" s="34">
        <v>1023051</v>
      </c>
      <c r="C75" s="34">
        <v>300379</v>
      </c>
      <c r="D75" s="34">
        <f t="shared" si="14"/>
        <v>1323430</v>
      </c>
      <c r="E75" s="55"/>
      <c r="F75" s="58"/>
      <c r="G75" s="28"/>
      <c r="H75" s="28"/>
      <c r="I75" s="28"/>
      <c r="J75" s="28"/>
      <c r="K75" s="28"/>
      <c r="L75" s="50"/>
      <c r="M75" s="50"/>
      <c r="N75" s="28"/>
      <c r="O75" s="28"/>
      <c r="P75" s="28"/>
      <c r="Q75" s="28"/>
      <c r="R75" s="61"/>
      <c r="S75" s="59"/>
      <c r="T75" s="59"/>
      <c r="U75" s="59"/>
      <c r="V75" s="27"/>
      <c r="W75" s="28"/>
      <c r="X75" s="28"/>
      <c r="Y75" s="28"/>
      <c r="Z75" s="28"/>
      <c r="AA75" s="28"/>
      <c r="AB75" s="28"/>
      <c r="AC75" s="50"/>
      <c r="AD75" s="50"/>
      <c r="AE75" s="28"/>
      <c r="AF75" s="28"/>
      <c r="AG75" s="28"/>
      <c r="AH75" s="28"/>
      <c r="AI75" s="28"/>
    </row>
    <row r="76" spans="1:35" ht="12.75" customHeight="1">
      <c r="A76" s="77" t="s">
        <v>525</v>
      </c>
      <c r="B76" s="34">
        <v>2692103</v>
      </c>
      <c r="C76" s="34">
        <v>787632</v>
      </c>
      <c r="D76" s="34">
        <f t="shared" si="14"/>
        <v>3479735</v>
      </c>
      <c r="E76" s="55"/>
      <c r="F76" s="58"/>
      <c r="G76" s="28"/>
      <c r="H76" s="28"/>
      <c r="I76" s="28"/>
      <c r="J76" s="28"/>
      <c r="K76" s="28"/>
      <c r="L76" s="50"/>
      <c r="M76" s="50"/>
      <c r="N76" s="28"/>
      <c r="O76" s="28"/>
      <c r="P76" s="28"/>
      <c r="Q76" s="28"/>
      <c r="R76" s="61"/>
      <c r="S76" s="59"/>
      <c r="T76" s="59"/>
      <c r="U76" s="59"/>
      <c r="V76" s="27"/>
      <c r="W76" s="28"/>
      <c r="X76" s="28"/>
      <c r="Y76" s="28"/>
      <c r="Z76" s="28"/>
      <c r="AA76" s="28"/>
      <c r="AB76" s="28"/>
      <c r="AC76" s="50"/>
      <c r="AD76" s="50"/>
      <c r="AE76" s="28"/>
      <c r="AF76" s="28"/>
      <c r="AG76" s="28"/>
      <c r="AH76" s="28"/>
      <c r="AI76" s="28"/>
    </row>
    <row r="77" spans="1:35" ht="12.75" customHeight="1">
      <c r="A77" s="77" t="s">
        <v>526</v>
      </c>
      <c r="B77" s="34">
        <v>1966520</v>
      </c>
      <c r="C77" s="34">
        <v>550554</v>
      </c>
      <c r="D77" s="34">
        <f t="shared" si="14"/>
        <v>2517074</v>
      </c>
      <c r="E77" s="55"/>
      <c r="F77" s="58"/>
      <c r="G77" s="28"/>
      <c r="H77" s="28"/>
      <c r="I77" s="28"/>
      <c r="J77" s="28"/>
      <c r="K77" s="28"/>
      <c r="L77" s="50"/>
      <c r="M77" s="50"/>
      <c r="N77" s="28"/>
      <c r="O77" s="28"/>
      <c r="P77" s="28"/>
      <c r="Q77" s="28"/>
      <c r="R77" s="61"/>
      <c r="S77" s="59"/>
      <c r="T77" s="59"/>
      <c r="U77" s="59"/>
      <c r="V77" s="27"/>
      <c r="W77" s="28"/>
      <c r="X77" s="28"/>
      <c r="Y77" s="28"/>
      <c r="Z77" s="28"/>
      <c r="AA77" s="28"/>
      <c r="AB77" s="28"/>
      <c r="AC77" s="50"/>
      <c r="AD77" s="50"/>
      <c r="AE77" s="28"/>
      <c r="AF77" s="28"/>
      <c r="AG77" s="28"/>
      <c r="AH77" s="28"/>
      <c r="AI77" s="28"/>
    </row>
    <row r="78" spans="1:35" ht="12.75" customHeight="1">
      <c r="A78" s="77" t="s">
        <v>538</v>
      </c>
      <c r="B78" s="34">
        <v>1816567</v>
      </c>
      <c r="C78" s="34">
        <v>474240</v>
      </c>
      <c r="D78" s="34">
        <f t="shared" si="14"/>
        <v>2290807</v>
      </c>
      <c r="E78" s="55"/>
      <c r="F78" s="58"/>
      <c r="G78" s="28"/>
      <c r="H78" s="28"/>
      <c r="I78" s="28"/>
      <c r="J78" s="28"/>
      <c r="K78" s="28"/>
      <c r="L78" s="50"/>
      <c r="M78" s="50"/>
      <c r="N78" s="28"/>
      <c r="O78" s="28"/>
      <c r="P78" s="28"/>
      <c r="Q78" s="28"/>
      <c r="R78" s="83"/>
      <c r="S78" s="59"/>
      <c r="T78" s="59"/>
      <c r="U78" s="59"/>
      <c r="V78" s="27"/>
      <c r="W78" s="28"/>
      <c r="X78" s="28"/>
      <c r="Y78" s="28"/>
      <c r="Z78" s="28"/>
      <c r="AA78" s="28"/>
      <c r="AB78" s="28"/>
      <c r="AC78" s="50"/>
      <c r="AD78" s="50"/>
      <c r="AE78" s="28"/>
      <c r="AF78" s="28"/>
      <c r="AG78" s="28"/>
      <c r="AH78" s="28"/>
      <c r="AI78" s="28"/>
    </row>
    <row r="79" spans="1:35" ht="12.75" customHeight="1">
      <c r="A79" s="77" t="s">
        <v>528</v>
      </c>
      <c r="B79" s="34">
        <v>3924545</v>
      </c>
      <c r="C79" s="34">
        <v>1214656</v>
      </c>
      <c r="D79" s="34">
        <f t="shared" si="14"/>
        <v>5139201</v>
      </c>
      <c r="E79" s="55"/>
      <c r="F79" s="58"/>
      <c r="G79" s="28"/>
      <c r="H79" s="28"/>
      <c r="I79" s="28"/>
      <c r="J79" s="28"/>
      <c r="K79" s="28"/>
      <c r="L79" s="50"/>
      <c r="M79" s="50"/>
      <c r="N79" s="28"/>
      <c r="O79" s="28"/>
      <c r="P79" s="28"/>
      <c r="Q79" s="28"/>
      <c r="R79" s="28"/>
      <c r="S79" s="27"/>
      <c r="T79" s="27"/>
      <c r="U79" s="27"/>
      <c r="V79" s="27"/>
      <c r="W79" s="28"/>
      <c r="X79" s="28"/>
      <c r="Y79" s="28"/>
      <c r="Z79" s="28"/>
      <c r="AA79" s="28"/>
      <c r="AB79" s="28"/>
      <c r="AC79" s="50"/>
      <c r="AD79" s="50"/>
      <c r="AE79" s="28"/>
      <c r="AF79" s="28"/>
      <c r="AG79" s="28"/>
      <c r="AH79" s="28"/>
      <c r="AI79" s="28"/>
    </row>
    <row r="80" spans="1:35" ht="12.75" customHeight="1">
      <c r="A80" s="77" t="s">
        <v>529</v>
      </c>
      <c r="B80" s="34">
        <v>3027177</v>
      </c>
      <c r="C80" s="34">
        <v>551340</v>
      </c>
      <c r="D80" s="34">
        <f t="shared" si="14"/>
        <v>3578517</v>
      </c>
      <c r="E80" s="55"/>
      <c r="F80" s="58"/>
      <c r="G80" s="28"/>
      <c r="H80" s="28"/>
      <c r="I80" s="28"/>
      <c r="J80" s="28"/>
      <c r="K80" s="28"/>
      <c r="L80" s="50"/>
      <c r="M80" s="50"/>
      <c r="N80" s="28"/>
      <c r="O80" s="28"/>
      <c r="P80" s="28"/>
      <c r="Q80" s="28"/>
      <c r="R80" s="28"/>
      <c r="S80" s="27"/>
      <c r="T80" s="27"/>
      <c r="U80" s="27"/>
      <c r="V80" s="27"/>
      <c r="W80" s="28"/>
      <c r="X80" s="28"/>
      <c r="Y80" s="28"/>
      <c r="Z80" s="28"/>
      <c r="AA80" s="28"/>
      <c r="AB80" s="28"/>
      <c r="AC80" s="50"/>
      <c r="AD80" s="50"/>
      <c r="AE80" s="28"/>
      <c r="AF80" s="28"/>
      <c r="AG80" s="28"/>
      <c r="AH80" s="28"/>
      <c r="AI80" s="28"/>
    </row>
    <row r="81" spans="1:35" ht="12.75" customHeight="1">
      <c r="A81" s="77" t="s">
        <v>555</v>
      </c>
      <c r="B81" s="34">
        <v>6121932</v>
      </c>
      <c r="C81" s="34">
        <v>2167064</v>
      </c>
      <c r="D81" s="34">
        <f t="shared" si="14"/>
        <v>8288996</v>
      </c>
      <c r="E81" s="55"/>
      <c r="F81" s="58"/>
      <c r="G81" s="28"/>
      <c r="H81" s="28"/>
      <c r="I81" s="28"/>
      <c r="J81" s="28"/>
      <c r="K81" s="28"/>
      <c r="L81" s="50"/>
      <c r="M81" s="50"/>
      <c r="N81" s="28"/>
      <c r="O81" s="28"/>
      <c r="P81" s="28"/>
      <c r="Q81" s="28"/>
      <c r="R81" s="28"/>
      <c r="S81" s="27"/>
      <c r="T81" s="27"/>
      <c r="U81" s="27"/>
      <c r="V81" s="27"/>
      <c r="W81" s="28"/>
      <c r="X81" s="28"/>
      <c r="Y81" s="28"/>
      <c r="Z81" s="28"/>
      <c r="AA81" s="28"/>
      <c r="AB81" s="28"/>
      <c r="AC81" s="50"/>
      <c r="AD81" s="50"/>
      <c r="AE81" s="28"/>
      <c r="AF81" s="28"/>
      <c r="AG81" s="28"/>
      <c r="AH81" s="28"/>
      <c r="AI81" s="28"/>
    </row>
    <row r="82" spans="1:35" ht="12.75" customHeight="1">
      <c r="A82" s="77" t="s">
        <v>531</v>
      </c>
      <c r="B82" s="34">
        <v>8427450</v>
      </c>
      <c r="C82" s="34">
        <v>1951021</v>
      </c>
      <c r="D82" s="34">
        <f t="shared" si="14"/>
        <v>10378471</v>
      </c>
      <c r="E82" s="55"/>
      <c r="F82" s="58"/>
      <c r="G82" s="28"/>
      <c r="H82" s="28"/>
      <c r="I82" s="28"/>
      <c r="J82" s="28"/>
      <c r="K82" s="28"/>
      <c r="L82" s="50"/>
      <c r="M82" s="50"/>
      <c r="N82" s="28"/>
      <c r="O82" s="28"/>
      <c r="P82" s="28"/>
      <c r="Q82" s="28"/>
      <c r="R82" s="28"/>
      <c r="S82" s="27"/>
      <c r="T82" s="27"/>
      <c r="U82" s="27"/>
      <c r="V82" s="27"/>
      <c r="W82" s="28"/>
      <c r="X82" s="28"/>
      <c r="Y82" s="28"/>
      <c r="Z82" s="28"/>
      <c r="AA82" s="28"/>
      <c r="AB82" s="28"/>
      <c r="AC82" s="50"/>
      <c r="AD82" s="50"/>
      <c r="AE82" s="28"/>
      <c r="AF82" s="28"/>
      <c r="AG82" s="28"/>
      <c r="AH82" s="28"/>
      <c r="AI82" s="28"/>
    </row>
    <row r="83" spans="1:35" ht="12.75" customHeight="1">
      <c r="A83" s="77" t="s">
        <v>257</v>
      </c>
      <c r="B83" s="34">
        <v>182</v>
      </c>
      <c r="C83" s="34">
        <v>2912</v>
      </c>
      <c r="D83" s="34">
        <f t="shared" si="14"/>
        <v>3094</v>
      </c>
      <c r="E83" s="55"/>
      <c r="F83" s="58"/>
      <c r="G83" s="28"/>
      <c r="H83" s="28"/>
      <c r="I83" s="28"/>
      <c r="J83" s="28"/>
      <c r="K83" s="28"/>
      <c r="L83" s="50"/>
      <c r="M83" s="50"/>
      <c r="N83" s="28"/>
      <c r="O83" s="28"/>
      <c r="P83" s="28"/>
      <c r="Q83" s="28"/>
      <c r="R83" s="28"/>
      <c r="S83" s="27"/>
      <c r="T83" s="27"/>
      <c r="U83" s="27"/>
      <c r="V83" s="27"/>
      <c r="W83" s="28"/>
      <c r="X83" s="28"/>
      <c r="Y83" s="28"/>
      <c r="Z83" s="28"/>
      <c r="AA83" s="28"/>
      <c r="AB83" s="28"/>
      <c r="AC83" s="50"/>
      <c r="AD83" s="50"/>
      <c r="AE83" s="28"/>
      <c r="AF83" s="28"/>
      <c r="AG83" s="28"/>
      <c r="AH83" s="28"/>
      <c r="AI83" s="28"/>
    </row>
    <row r="84" spans="1:35" ht="12.75" customHeight="1">
      <c r="A84" s="42" t="s">
        <v>258</v>
      </c>
      <c r="B84" s="43">
        <f t="shared" ref="B84:D84" si="15">SUM(B71:B83)</f>
        <v>109331492</v>
      </c>
      <c r="C84" s="43">
        <f t="shared" si="15"/>
        <v>24242352</v>
      </c>
      <c r="D84" s="43">
        <f t="shared" si="15"/>
        <v>133573844</v>
      </c>
      <c r="E84" s="55"/>
      <c r="F84" s="28"/>
      <c r="G84" s="28"/>
      <c r="H84" s="28"/>
      <c r="I84" s="28"/>
      <c r="J84" s="28"/>
      <c r="K84" s="28"/>
      <c r="L84" s="50"/>
      <c r="M84" s="50"/>
      <c r="N84" s="28"/>
      <c r="O84" s="28"/>
      <c r="P84" s="28"/>
      <c r="Q84" s="28"/>
      <c r="R84" s="28"/>
      <c r="S84" s="27"/>
      <c r="T84" s="27"/>
      <c r="U84" s="27"/>
      <c r="V84" s="27"/>
      <c r="W84" s="28"/>
      <c r="X84" s="28"/>
      <c r="Y84" s="28"/>
      <c r="Z84" s="28"/>
      <c r="AA84" s="28"/>
      <c r="AB84" s="28"/>
      <c r="AC84" s="50"/>
      <c r="AD84" s="50"/>
      <c r="AE84" s="28"/>
      <c r="AF84" s="28"/>
      <c r="AG84" s="28"/>
      <c r="AH84" s="28"/>
      <c r="AI84" s="28"/>
    </row>
    <row r="85" spans="1:35" ht="12.75" customHeight="1">
      <c r="A85" s="28" t="s">
        <v>532</v>
      </c>
      <c r="B85" s="46"/>
      <c r="C85" s="46"/>
      <c r="D85" s="46"/>
      <c r="E85" s="27"/>
      <c r="F85" s="28"/>
      <c r="G85" s="28"/>
      <c r="H85" s="28"/>
      <c r="I85" s="28"/>
      <c r="J85" s="28"/>
      <c r="K85" s="28"/>
      <c r="L85" s="50"/>
      <c r="M85" s="50"/>
      <c r="N85" s="28"/>
      <c r="O85" s="28"/>
      <c r="P85" s="28"/>
      <c r="Q85" s="28"/>
      <c r="R85" s="28"/>
      <c r="S85" s="27"/>
      <c r="T85" s="27"/>
      <c r="U85" s="27"/>
      <c r="V85" s="27"/>
      <c r="W85" s="28"/>
      <c r="X85" s="28"/>
      <c r="Y85" s="28"/>
      <c r="Z85" s="28"/>
      <c r="AA85" s="28"/>
      <c r="AB85" s="28"/>
      <c r="AC85" s="50"/>
      <c r="AD85" s="50"/>
      <c r="AE85" s="28"/>
      <c r="AF85" s="28"/>
      <c r="AG85" s="28"/>
      <c r="AH85" s="28"/>
      <c r="AI85" s="28"/>
    </row>
    <row r="86" spans="1:35" ht="12.75" customHeight="1">
      <c r="A86" s="28"/>
      <c r="B86" s="27"/>
      <c r="C86" s="27"/>
      <c r="D86" s="27"/>
      <c r="E86" s="27"/>
      <c r="F86" s="28"/>
      <c r="G86" s="28"/>
      <c r="H86" s="28"/>
      <c r="I86" s="28"/>
      <c r="J86" s="28"/>
      <c r="K86" s="28"/>
      <c r="L86" s="50"/>
      <c r="M86" s="50"/>
      <c r="N86" s="28"/>
      <c r="O86" s="28"/>
      <c r="P86" s="28"/>
      <c r="Q86" s="28"/>
      <c r="R86" s="28"/>
      <c r="S86" s="27"/>
      <c r="T86" s="27"/>
      <c r="U86" s="27"/>
      <c r="V86" s="27"/>
      <c r="W86" s="28"/>
      <c r="X86" s="28"/>
      <c r="Y86" s="28"/>
      <c r="Z86" s="28"/>
      <c r="AA86" s="28"/>
      <c r="AB86" s="28"/>
      <c r="AC86" s="50"/>
      <c r="AD86" s="50"/>
      <c r="AE86" s="28"/>
      <c r="AF86" s="28"/>
      <c r="AG86" s="28"/>
      <c r="AH86" s="28"/>
      <c r="AI86" s="28"/>
    </row>
    <row r="87" spans="1:35" ht="12.75" customHeight="1">
      <c r="A87" s="29" t="s">
        <v>556</v>
      </c>
      <c r="B87" s="27"/>
      <c r="C87" s="27"/>
      <c r="D87" s="27"/>
      <c r="E87" s="27"/>
      <c r="F87" s="28"/>
      <c r="G87" s="28"/>
      <c r="H87" s="28"/>
      <c r="I87" s="28"/>
      <c r="J87" s="28"/>
      <c r="K87" s="28"/>
      <c r="L87" s="50"/>
      <c r="M87" s="50"/>
      <c r="N87" s="28"/>
      <c r="O87" s="28"/>
      <c r="P87" s="28"/>
      <c r="Q87" s="28"/>
      <c r="R87" s="29" t="s">
        <v>557</v>
      </c>
      <c r="S87" s="27"/>
      <c r="T87" s="27"/>
      <c r="U87" s="27"/>
      <c r="V87" s="27"/>
      <c r="W87" s="28"/>
      <c r="X87" s="28"/>
      <c r="Y87" s="28"/>
      <c r="Z87" s="28"/>
      <c r="AA87" s="28"/>
      <c r="AB87" s="28"/>
      <c r="AC87" s="50"/>
      <c r="AD87" s="50"/>
      <c r="AE87" s="28"/>
      <c r="AF87" s="28"/>
      <c r="AG87" s="28"/>
      <c r="AH87" s="28"/>
      <c r="AI87" s="28"/>
    </row>
    <row r="88" spans="1:35" ht="12.75" customHeight="1">
      <c r="A88" s="29" t="s">
        <v>558</v>
      </c>
      <c r="B88" s="27"/>
      <c r="C88" s="27"/>
      <c r="D88" s="27"/>
      <c r="E88" s="27"/>
      <c r="F88" s="28"/>
      <c r="G88" s="28"/>
      <c r="H88" s="28"/>
      <c r="I88" s="28"/>
      <c r="J88" s="28"/>
      <c r="K88" s="28"/>
      <c r="L88" s="50"/>
      <c r="M88" s="50"/>
      <c r="N88" s="28"/>
      <c r="O88" s="28"/>
      <c r="P88" s="28"/>
      <c r="Q88" s="28"/>
      <c r="R88" s="29" t="s">
        <v>559</v>
      </c>
      <c r="S88" s="27"/>
      <c r="T88" s="27"/>
      <c r="U88" s="27"/>
      <c r="V88" s="27"/>
      <c r="W88" s="28"/>
      <c r="X88" s="28"/>
      <c r="Y88" s="28"/>
      <c r="Z88" s="28"/>
      <c r="AA88" s="28"/>
      <c r="AB88" s="28"/>
      <c r="AC88" s="50"/>
      <c r="AD88" s="50"/>
      <c r="AE88" s="28"/>
      <c r="AF88" s="28"/>
      <c r="AG88" s="28"/>
      <c r="AH88" s="28"/>
      <c r="AI88" s="28"/>
    </row>
    <row r="89" spans="1:35" ht="12.75" customHeight="1">
      <c r="A89" s="56" t="s">
        <v>253</v>
      </c>
      <c r="B89" s="56" t="s">
        <v>520</v>
      </c>
      <c r="C89" s="56" t="s">
        <v>521</v>
      </c>
      <c r="D89" s="56" t="s">
        <v>522</v>
      </c>
      <c r="E89" s="56" t="s">
        <v>537</v>
      </c>
      <c r="F89" s="56" t="s">
        <v>524</v>
      </c>
      <c r="G89" s="56" t="s">
        <v>525</v>
      </c>
      <c r="H89" s="56" t="s">
        <v>526</v>
      </c>
      <c r="I89" s="56" t="s">
        <v>538</v>
      </c>
      <c r="J89" s="56" t="s">
        <v>528</v>
      </c>
      <c r="K89" s="56" t="s">
        <v>529</v>
      </c>
      <c r="L89" s="56" t="s">
        <v>560</v>
      </c>
      <c r="M89" s="56" t="s">
        <v>531</v>
      </c>
      <c r="N89" s="56" t="s">
        <v>257</v>
      </c>
      <c r="O89" s="56" t="s">
        <v>329</v>
      </c>
      <c r="P89" s="28"/>
      <c r="Q89" s="28"/>
      <c r="R89" s="56" t="s">
        <v>253</v>
      </c>
      <c r="S89" s="56" t="s">
        <v>520</v>
      </c>
      <c r="T89" s="56" t="s">
        <v>521</v>
      </c>
      <c r="U89" s="56" t="s">
        <v>522</v>
      </c>
      <c r="V89" s="56" t="s">
        <v>537</v>
      </c>
      <c r="W89" s="56" t="s">
        <v>524</v>
      </c>
      <c r="X89" s="56" t="s">
        <v>525</v>
      </c>
      <c r="Y89" s="56" t="s">
        <v>526</v>
      </c>
      <c r="Z89" s="56" t="s">
        <v>538</v>
      </c>
      <c r="AA89" s="56" t="s">
        <v>528</v>
      </c>
      <c r="AB89" s="56" t="s">
        <v>529</v>
      </c>
      <c r="AC89" s="56" t="s">
        <v>561</v>
      </c>
      <c r="AD89" s="56" t="s">
        <v>531</v>
      </c>
      <c r="AE89" s="56" t="s">
        <v>257</v>
      </c>
      <c r="AF89" s="56" t="s">
        <v>329</v>
      </c>
      <c r="AG89" s="28"/>
      <c r="AH89" s="28"/>
      <c r="AI89" s="28"/>
    </row>
    <row r="90" spans="1:35" ht="12.75" customHeight="1">
      <c r="A90" s="39" t="s">
        <v>254</v>
      </c>
      <c r="B90" s="32">
        <v>16598450</v>
      </c>
      <c r="C90" s="32">
        <v>9603329</v>
      </c>
      <c r="D90" s="40">
        <v>1337201</v>
      </c>
      <c r="E90" s="40">
        <v>5046461</v>
      </c>
      <c r="F90" s="40">
        <v>458259</v>
      </c>
      <c r="G90" s="40">
        <v>1420440</v>
      </c>
      <c r="H90" s="40">
        <v>1309</v>
      </c>
      <c r="I90" s="40">
        <v>839214</v>
      </c>
      <c r="J90" s="40">
        <v>1876898</v>
      </c>
      <c r="K90" s="40">
        <v>2143676</v>
      </c>
      <c r="L90" s="84">
        <v>2896463</v>
      </c>
      <c r="M90" s="40">
        <v>3932470</v>
      </c>
      <c r="N90" s="40">
        <v>57</v>
      </c>
      <c r="O90" s="40">
        <f t="shared" ref="O90:O92" si="16">SUM(B90:N90)</f>
        <v>46154227</v>
      </c>
      <c r="P90" s="28"/>
      <c r="Q90" s="57"/>
      <c r="R90" s="39" t="s">
        <v>254</v>
      </c>
      <c r="S90" s="32">
        <v>3759019</v>
      </c>
      <c r="T90" s="32">
        <v>2088015</v>
      </c>
      <c r="U90" s="40">
        <v>522394</v>
      </c>
      <c r="V90" s="40">
        <v>1506595</v>
      </c>
      <c r="W90" s="40">
        <v>154672</v>
      </c>
      <c r="X90" s="40">
        <v>447645</v>
      </c>
      <c r="Y90" s="40">
        <v>150</v>
      </c>
      <c r="Z90" s="40">
        <v>192524</v>
      </c>
      <c r="AA90" s="40">
        <v>576244</v>
      </c>
      <c r="AB90" s="40">
        <v>391009</v>
      </c>
      <c r="AC90" s="40">
        <v>1179319</v>
      </c>
      <c r="AD90" s="40">
        <v>977960</v>
      </c>
      <c r="AE90" s="40">
        <v>1346</v>
      </c>
      <c r="AF90" s="40">
        <f t="shared" ref="AF90:AF92" si="17">SUM(S90:AE90)</f>
        <v>11796892</v>
      </c>
      <c r="AG90" s="28"/>
      <c r="AH90" s="57"/>
      <c r="AI90" s="28"/>
    </row>
    <row r="91" spans="1:35" ht="12.75" customHeight="1">
      <c r="A91" s="31" t="s">
        <v>255</v>
      </c>
      <c r="B91" s="34">
        <v>31591303</v>
      </c>
      <c r="C91" s="34">
        <v>10928037</v>
      </c>
      <c r="D91" s="41">
        <v>2164062</v>
      </c>
      <c r="E91" s="41">
        <v>3063122</v>
      </c>
      <c r="F91" s="41">
        <v>564792</v>
      </c>
      <c r="G91" s="41">
        <v>1271663</v>
      </c>
      <c r="H91" s="41">
        <v>1965211</v>
      </c>
      <c r="I91" s="41">
        <v>977353</v>
      </c>
      <c r="J91" s="41">
        <v>2047647</v>
      </c>
      <c r="K91" s="41">
        <v>883501</v>
      </c>
      <c r="L91" s="85">
        <v>3225469</v>
      </c>
      <c r="M91" s="41">
        <v>4494980</v>
      </c>
      <c r="N91" s="41">
        <v>125</v>
      </c>
      <c r="O91" s="41">
        <f t="shared" si="16"/>
        <v>63177265</v>
      </c>
      <c r="P91" s="28"/>
      <c r="Q91" s="57"/>
      <c r="R91" s="31" t="s">
        <v>255</v>
      </c>
      <c r="S91" s="34">
        <v>5453649</v>
      </c>
      <c r="T91" s="34">
        <v>1602214</v>
      </c>
      <c r="U91" s="41">
        <v>632187</v>
      </c>
      <c r="V91" s="41">
        <v>678451</v>
      </c>
      <c r="W91" s="41">
        <v>145707</v>
      </c>
      <c r="X91" s="41">
        <v>339987</v>
      </c>
      <c r="Y91" s="41">
        <v>550404</v>
      </c>
      <c r="Z91" s="41">
        <v>281716</v>
      </c>
      <c r="AA91" s="41">
        <v>638412</v>
      </c>
      <c r="AB91" s="41">
        <v>160331</v>
      </c>
      <c r="AC91" s="41">
        <v>987738</v>
      </c>
      <c r="AD91" s="41">
        <v>973058</v>
      </c>
      <c r="AE91" s="41">
        <v>1566</v>
      </c>
      <c r="AF91" s="41">
        <f t="shared" si="17"/>
        <v>12445420</v>
      </c>
      <c r="AG91" s="28"/>
      <c r="AH91" s="57"/>
      <c r="AI91" s="28"/>
    </row>
    <row r="92" spans="1:35" ht="12.75" customHeight="1">
      <c r="A92" s="31" t="s">
        <v>257</v>
      </c>
      <c r="B92" s="34"/>
      <c r="C92" s="34"/>
      <c r="D92" s="41"/>
      <c r="E92" s="41"/>
      <c r="F92" s="41"/>
      <c r="G92" s="41"/>
      <c r="H92" s="41"/>
      <c r="I92" s="41"/>
      <c r="J92" s="41"/>
      <c r="K92" s="41"/>
      <c r="L92" s="85"/>
      <c r="M92" s="41"/>
      <c r="N92" s="41"/>
      <c r="O92" s="41">
        <f t="shared" si="16"/>
        <v>0</v>
      </c>
      <c r="P92" s="28"/>
      <c r="Q92" s="57"/>
      <c r="R92" s="31" t="s">
        <v>257</v>
      </c>
      <c r="S92" s="34">
        <v>0</v>
      </c>
      <c r="T92" s="34">
        <v>0</v>
      </c>
      <c r="U92" s="41">
        <v>0</v>
      </c>
      <c r="V92" s="41">
        <v>30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7</v>
      </c>
      <c r="AD92" s="41">
        <v>3</v>
      </c>
      <c r="AE92" s="41">
        <v>0</v>
      </c>
      <c r="AF92" s="41">
        <f t="shared" si="17"/>
        <v>40</v>
      </c>
      <c r="AG92" s="28"/>
      <c r="AH92" s="57"/>
      <c r="AI92" s="28"/>
    </row>
    <row r="93" spans="1:35" ht="12.75" customHeight="1">
      <c r="A93" s="42" t="s">
        <v>258</v>
      </c>
      <c r="B93" s="43">
        <f t="shared" ref="B93:O93" si="18">SUM(B90:B92)</f>
        <v>48189753</v>
      </c>
      <c r="C93" s="43">
        <f t="shared" si="18"/>
        <v>20531366</v>
      </c>
      <c r="D93" s="43">
        <f t="shared" si="18"/>
        <v>3501263</v>
      </c>
      <c r="E93" s="43">
        <f t="shared" si="18"/>
        <v>8109583</v>
      </c>
      <c r="F93" s="43">
        <f t="shared" si="18"/>
        <v>1023051</v>
      </c>
      <c r="G93" s="43">
        <f t="shared" si="18"/>
        <v>2692103</v>
      </c>
      <c r="H93" s="43">
        <f t="shared" si="18"/>
        <v>1966520</v>
      </c>
      <c r="I93" s="43">
        <f t="shared" si="18"/>
        <v>1816567</v>
      </c>
      <c r="J93" s="43">
        <f t="shared" si="18"/>
        <v>3924545</v>
      </c>
      <c r="K93" s="43">
        <f t="shared" si="18"/>
        <v>3027177</v>
      </c>
      <c r="L93" s="43">
        <f t="shared" si="18"/>
        <v>6121932</v>
      </c>
      <c r="M93" s="43">
        <f t="shared" si="18"/>
        <v>8427450</v>
      </c>
      <c r="N93" s="43">
        <f t="shared" si="18"/>
        <v>182</v>
      </c>
      <c r="O93" s="44">
        <f t="shared" si="18"/>
        <v>109331492</v>
      </c>
      <c r="P93" s="28"/>
      <c r="Q93" s="57"/>
      <c r="R93" s="42" t="s">
        <v>258</v>
      </c>
      <c r="S93" s="43">
        <f t="shared" ref="S93:AF93" si="19">SUM(S90:S92)</f>
        <v>9212668</v>
      </c>
      <c r="T93" s="43">
        <f t="shared" si="19"/>
        <v>3690229</v>
      </c>
      <c r="U93" s="43">
        <f t="shared" si="19"/>
        <v>1154581</v>
      </c>
      <c r="V93" s="43">
        <f t="shared" si="19"/>
        <v>2185076</v>
      </c>
      <c r="W93" s="43">
        <f t="shared" si="19"/>
        <v>300379</v>
      </c>
      <c r="X93" s="43">
        <f t="shared" si="19"/>
        <v>787632</v>
      </c>
      <c r="Y93" s="43">
        <f t="shared" si="19"/>
        <v>550554</v>
      </c>
      <c r="Z93" s="43">
        <f t="shared" si="19"/>
        <v>474240</v>
      </c>
      <c r="AA93" s="43">
        <f t="shared" si="19"/>
        <v>1214656</v>
      </c>
      <c r="AB93" s="43">
        <f t="shared" si="19"/>
        <v>551340</v>
      </c>
      <c r="AC93" s="43">
        <f t="shared" si="19"/>
        <v>2167064</v>
      </c>
      <c r="AD93" s="43">
        <f t="shared" si="19"/>
        <v>1951021</v>
      </c>
      <c r="AE93" s="43">
        <f t="shared" si="19"/>
        <v>2912</v>
      </c>
      <c r="AF93" s="44">
        <f t="shared" si="19"/>
        <v>24242352</v>
      </c>
      <c r="AG93" s="28"/>
      <c r="AH93" s="57"/>
      <c r="AI93" s="28"/>
    </row>
    <row r="94" spans="1:35" ht="12.75" customHeight="1">
      <c r="A94" s="28" t="s">
        <v>532</v>
      </c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28"/>
      <c r="Q94" s="28"/>
      <c r="R94" s="28" t="s">
        <v>532</v>
      </c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28"/>
      <c r="AH94" s="28"/>
      <c r="AI94" s="28"/>
    </row>
    <row r="95" spans="1:35" ht="12.75" customHeight="1">
      <c r="A95" s="28"/>
      <c r="B95" s="27"/>
      <c r="C95" s="27"/>
      <c r="D95" s="27"/>
      <c r="E95" s="27"/>
      <c r="F95" s="28"/>
      <c r="G95" s="28"/>
      <c r="H95" s="28"/>
      <c r="I95" s="28"/>
      <c r="J95" s="28"/>
      <c r="K95" s="28"/>
      <c r="L95" s="50"/>
      <c r="M95" s="50"/>
      <c r="N95" s="28"/>
      <c r="O95" s="28"/>
      <c r="P95" s="28"/>
      <c r="Q95" s="28"/>
      <c r="R95" s="28"/>
      <c r="S95" s="27"/>
      <c r="T95" s="27"/>
      <c r="U95" s="27"/>
      <c r="V95" s="27"/>
      <c r="W95" s="28"/>
      <c r="X95" s="28"/>
      <c r="Y95" s="28"/>
      <c r="Z95" s="28"/>
      <c r="AA95" s="28"/>
      <c r="AB95" s="28"/>
      <c r="AC95" s="50"/>
      <c r="AD95" s="50"/>
      <c r="AE95" s="28"/>
      <c r="AF95" s="28"/>
      <c r="AG95" s="28"/>
      <c r="AH95" s="28"/>
      <c r="AI95" s="28"/>
    </row>
    <row r="96" spans="1:35" ht="12.75" customHeight="1">
      <c r="A96" s="29" t="s">
        <v>562</v>
      </c>
      <c r="B96" s="27"/>
      <c r="C96" s="27"/>
      <c r="D96" s="27"/>
      <c r="E96" s="27"/>
      <c r="F96" s="28"/>
      <c r="G96" s="28"/>
      <c r="H96" s="28"/>
      <c r="I96" s="28"/>
      <c r="J96" s="28"/>
      <c r="K96" s="28"/>
      <c r="L96" s="50"/>
      <c r="M96" s="50"/>
      <c r="N96" s="28"/>
      <c r="O96" s="28"/>
      <c r="P96" s="28"/>
      <c r="Q96" s="28"/>
      <c r="R96" s="29" t="s">
        <v>563</v>
      </c>
      <c r="S96" s="27"/>
      <c r="T96" s="27"/>
      <c r="U96" s="27"/>
      <c r="V96" s="27"/>
      <c r="W96" s="28"/>
      <c r="X96" s="28"/>
      <c r="Y96" s="28"/>
      <c r="Z96" s="28"/>
      <c r="AA96" s="28"/>
      <c r="AB96" s="28"/>
      <c r="AC96" s="50"/>
      <c r="AD96" s="50"/>
      <c r="AE96" s="28"/>
      <c r="AF96" s="28"/>
      <c r="AG96" s="28"/>
      <c r="AH96" s="28"/>
      <c r="AI96" s="28"/>
    </row>
    <row r="97" spans="1:35" ht="12.75" customHeight="1">
      <c r="A97" s="29" t="s">
        <v>564</v>
      </c>
      <c r="B97" s="27"/>
      <c r="C97" s="27"/>
      <c r="D97" s="27"/>
      <c r="E97" s="27"/>
      <c r="F97" s="28"/>
      <c r="G97" s="28"/>
      <c r="H97" s="28"/>
      <c r="I97" s="28"/>
      <c r="J97" s="28"/>
      <c r="K97" s="28"/>
      <c r="L97" s="50"/>
      <c r="M97" s="50"/>
      <c r="N97" s="28"/>
      <c r="O97" s="28"/>
      <c r="P97" s="28"/>
      <c r="Q97" s="28"/>
      <c r="R97" s="29" t="s">
        <v>565</v>
      </c>
      <c r="S97" s="27"/>
      <c r="T97" s="27"/>
      <c r="U97" s="27"/>
      <c r="V97" s="27"/>
      <c r="W97" s="28"/>
      <c r="X97" s="28"/>
      <c r="Y97" s="28"/>
      <c r="Z97" s="28"/>
      <c r="AA97" s="28"/>
      <c r="AB97" s="28"/>
      <c r="AC97" s="50"/>
      <c r="AD97" s="50"/>
      <c r="AE97" s="28"/>
      <c r="AF97" s="28"/>
      <c r="AG97" s="28"/>
      <c r="AH97" s="28"/>
      <c r="AI97" s="28"/>
    </row>
    <row r="98" spans="1:35" ht="12.75" customHeight="1">
      <c r="A98" s="54" t="s">
        <v>261</v>
      </c>
      <c r="B98" s="56" t="s">
        <v>520</v>
      </c>
      <c r="C98" s="56" t="s">
        <v>521</v>
      </c>
      <c r="D98" s="56" t="s">
        <v>522</v>
      </c>
      <c r="E98" s="56" t="s">
        <v>537</v>
      </c>
      <c r="F98" s="56" t="s">
        <v>524</v>
      </c>
      <c r="G98" s="56" t="s">
        <v>525</v>
      </c>
      <c r="H98" s="56" t="s">
        <v>526</v>
      </c>
      <c r="I98" s="56" t="s">
        <v>538</v>
      </c>
      <c r="J98" s="56" t="s">
        <v>528</v>
      </c>
      <c r="K98" s="56" t="s">
        <v>529</v>
      </c>
      <c r="L98" s="56" t="s">
        <v>566</v>
      </c>
      <c r="M98" s="56" t="s">
        <v>531</v>
      </c>
      <c r="N98" s="56" t="s">
        <v>257</v>
      </c>
      <c r="O98" s="56" t="s">
        <v>329</v>
      </c>
      <c r="P98" s="28"/>
      <c r="Q98" s="28"/>
      <c r="R98" s="54" t="s">
        <v>261</v>
      </c>
      <c r="S98" s="56" t="s">
        <v>520</v>
      </c>
      <c r="T98" s="56" t="s">
        <v>521</v>
      </c>
      <c r="U98" s="56" t="s">
        <v>522</v>
      </c>
      <c r="V98" s="56" t="s">
        <v>537</v>
      </c>
      <c r="W98" s="56" t="s">
        <v>524</v>
      </c>
      <c r="X98" s="56" t="s">
        <v>525</v>
      </c>
      <c r="Y98" s="56" t="s">
        <v>526</v>
      </c>
      <c r="Z98" s="56" t="s">
        <v>538</v>
      </c>
      <c r="AA98" s="56" t="s">
        <v>528</v>
      </c>
      <c r="AB98" s="56" t="s">
        <v>529</v>
      </c>
      <c r="AC98" s="56" t="s">
        <v>567</v>
      </c>
      <c r="AD98" s="56" t="s">
        <v>531</v>
      </c>
      <c r="AE98" s="56" t="s">
        <v>257</v>
      </c>
      <c r="AF98" s="56" t="s">
        <v>329</v>
      </c>
      <c r="AG98" s="28"/>
      <c r="AH98" s="28"/>
      <c r="AI98" s="28"/>
    </row>
    <row r="99" spans="1:35" ht="12.75" customHeight="1">
      <c r="A99" s="39" t="s">
        <v>262</v>
      </c>
      <c r="B99" s="32">
        <v>210433</v>
      </c>
      <c r="C99" s="32">
        <v>71087</v>
      </c>
      <c r="D99" s="32">
        <v>34101</v>
      </c>
      <c r="E99" s="32">
        <v>75164</v>
      </c>
      <c r="F99" s="32">
        <v>10849</v>
      </c>
      <c r="G99" s="32">
        <v>16706</v>
      </c>
      <c r="H99" s="32">
        <v>14208</v>
      </c>
      <c r="I99" s="32">
        <v>7964</v>
      </c>
      <c r="J99" s="32">
        <v>3490</v>
      </c>
      <c r="K99" s="32">
        <v>2388</v>
      </c>
      <c r="L99" s="32">
        <v>95704</v>
      </c>
      <c r="M99" s="32">
        <v>31906</v>
      </c>
      <c r="N99" s="32"/>
      <c r="O99" s="32">
        <f t="shared" ref="O99:O106" si="20">SUM(B99:N99)</f>
        <v>574000</v>
      </c>
      <c r="P99" s="28"/>
      <c r="Q99" s="57"/>
      <c r="R99" s="39" t="s">
        <v>262</v>
      </c>
      <c r="S99" s="32">
        <v>3263</v>
      </c>
      <c r="T99" s="32">
        <v>679</v>
      </c>
      <c r="U99" s="32">
        <v>502</v>
      </c>
      <c r="V99" s="32">
        <v>779</v>
      </c>
      <c r="W99" s="32">
        <v>107</v>
      </c>
      <c r="X99" s="32">
        <v>177</v>
      </c>
      <c r="Y99" s="32">
        <v>20</v>
      </c>
      <c r="Z99" s="32">
        <v>91</v>
      </c>
      <c r="AA99" s="32">
        <v>0</v>
      </c>
      <c r="AB99" s="32">
        <v>35</v>
      </c>
      <c r="AC99" s="32">
        <v>655</v>
      </c>
      <c r="AD99" s="32">
        <v>508</v>
      </c>
      <c r="AE99" s="32">
        <v>0</v>
      </c>
      <c r="AF99" s="32">
        <f t="shared" ref="AF99:AF106" si="21">SUM(S99:AE99)</f>
        <v>6816</v>
      </c>
      <c r="AG99" s="28"/>
      <c r="AH99" s="57"/>
      <c r="AI99" s="28"/>
    </row>
    <row r="100" spans="1:35" ht="12.75" customHeight="1">
      <c r="A100" s="31" t="s">
        <v>263</v>
      </c>
      <c r="B100" s="34">
        <v>3316736</v>
      </c>
      <c r="C100" s="34">
        <v>743434</v>
      </c>
      <c r="D100" s="34">
        <v>257246</v>
      </c>
      <c r="E100" s="34">
        <v>578468</v>
      </c>
      <c r="F100" s="34">
        <v>91623</v>
      </c>
      <c r="G100" s="34">
        <v>135929</v>
      </c>
      <c r="H100" s="34">
        <v>251124</v>
      </c>
      <c r="I100" s="34">
        <v>70179</v>
      </c>
      <c r="J100" s="34">
        <v>37631</v>
      </c>
      <c r="K100" s="34">
        <v>23398</v>
      </c>
      <c r="L100" s="34">
        <v>608239</v>
      </c>
      <c r="M100" s="34">
        <v>315072</v>
      </c>
      <c r="N100" s="34"/>
      <c r="O100" s="34">
        <f t="shared" si="20"/>
        <v>6429079</v>
      </c>
      <c r="P100" s="28"/>
      <c r="Q100" s="57"/>
      <c r="R100" s="31" t="s">
        <v>263</v>
      </c>
      <c r="S100" s="34">
        <v>127267</v>
      </c>
      <c r="T100" s="34">
        <v>35938</v>
      </c>
      <c r="U100" s="34">
        <v>16329</v>
      </c>
      <c r="V100" s="34">
        <v>37537</v>
      </c>
      <c r="W100" s="34">
        <v>5678</v>
      </c>
      <c r="X100" s="34">
        <v>9096</v>
      </c>
      <c r="Y100" s="34">
        <v>10472</v>
      </c>
      <c r="Z100" s="34">
        <v>3826</v>
      </c>
      <c r="AA100" s="34">
        <v>2292</v>
      </c>
      <c r="AB100" s="34">
        <v>1323</v>
      </c>
      <c r="AC100" s="34">
        <v>31603</v>
      </c>
      <c r="AD100" s="34">
        <v>17743</v>
      </c>
      <c r="AE100" s="34">
        <v>18</v>
      </c>
      <c r="AF100" s="34">
        <f t="shared" si="21"/>
        <v>299122</v>
      </c>
      <c r="AG100" s="28"/>
      <c r="AH100" s="57"/>
      <c r="AI100" s="28"/>
    </row>
    <row r="101" spans="1:35" ht="12.75" customHeight="1">
      <c r="A101" s="31" t="s">
        <v>264</v>
      </c>
      <c r="B101" s="34">
        <v>17748506</v>
      </c>
      <c r="C101" s="34">
        <v>3396208</v>
      </c>
      <c r="D101" s="34">
        <v>998270</v>
      </c>
      <c r="E101" s="34">
        <v>1908097</v>
      </c>
      <c r="F101" s="34">
        <v>329927</v>
      </c>
      <c r="G101" s="34">
        <v>565187</v>
      </c>
      <c r="H101" s="34">
        <v>1221524</v>
      </c>
      <c r="I101" s="34">
        <v>346877</v>
      </c>
      <c r="J101" s="34">
        <v>299546</v>
      </c>
      <c r="K101" s="34">
        <v>163066</v>
      </c>
      <c r="L101" s="34">
        <v>1993137</v>
      </c>
      <c r="M101" s="34">
        <v>1588015</v>
      </c>
      <c r="N101" s="34"/>
      <c r="O101" s="34">
        <f t="shared" si="20"/>
        <v>30558360</v>
      </c>
      <c r="P101" s="28"/>
      <c r="Q101" s="57"/>
      <c r="R101" s="31" t="s">
        <v>264</v>
      </c>
      <c r="S101" s="34">
        <v>3024508</v>
      </c>
      <c r="T101" s="34">
        <v>733428</v>
      </c>
      <c r="U101" s="34">
        <v>346673</v>
      </c>
      <c r="V101" s="34">
        <v>607360</v>
      </c>
      <c r="W101" s="34">
        <v>106605</v>
      </c>
      <c r="X101" s="34">
        <v>199891</v>
      </c>
      <c r="Y101" s="34">
        <v>317353</v>
      </c>
      <c r="Z101" s="34">
        <v>107624</v>
      </c>
      <c r="AA101" s="34">
        <v>112083</v>
      </c>
      <c r="AB101" s="34">
        <v>50313</v>
      </c>
      <c r="AC101" s="34">
        <v>680529</v>
      </c>
      <c r="AD101" s="34">
        <v>445442</v>
      </c>
      <c r="AE101" s="34">
        <v>812</v>
      </c>
      <c r="AF101" s="34">
        <f t="shared" si="21"/>
        <v>6732621</v>
      </c>
      <c r="AG101" s="28"/>
      <c r="AH101" s="57"/>
      <c r="AI101" s="28"/>
    </row>
    <row r="102" spans="1:35" ht="12.75" customHeight="1">
      <c r="A102" s="31" t="s">
        <v>265</v>
      </c>
      <c r="B102" s="34">
        <v>13225119</v>
      </c>
      <c r="C102" s="34">
        <v>4026572</v>
      </c>
      <c r="D102" s="34">
        <v>786619</v>
      </c>
      <c r="E102" s="34">
        <v>1639466</v>
      </c>
      <c r="F102" s="34">
        <v>235692</v>
      </c>
      <c r="G102" s="34">
        <v>600829</v>
      </c>
      <c r="H102" s="34">
        <v>469515</v>
      </c>
      <c r="I102" s="34">
        <v>400270</v>
      </c>
      <c r="J102" s="34">
        <v>623232</v>
      </c>
      <c r="K102" s="34">
        <v>341254</v>
      </c>
      <c r="L102" s="34">
        <v>1458271</v>
      </c>
      <c r="M102" s="34">
        <v>1818861</v>
      </c>
      <c r="N102" s="34">
        <v>22</v>
      </c>
      <c r="O102" s="34">
        <f t="shared" si="20"/>
        <v>25625722</v>
      </c>
      <c r="P102" s="28"/>
      <c r="Q102" s="57"/>
      <c r="R102" s="31" t="s">
        <v>265</v>
      </c>
      <c r="S102" s="34">
        <v>3263731</v>
      </c>
      <c r="T102" s="34">
        <v>963850</v>
      </c>
      <c r="U102" s="34">
        <v>362904</v>
      </c>
      <c r="V102" s="34">
        <v>629006</v>
      </c>
      <c r="W102" s="34">
        <v>97719</v>
      </c>
      <c r="X102" s="34">
        <v>236618</v>
      </c>
      <c r="Y102" s="34">
        <v>216878</v>
      </c>
      <c r="Z102" s="34">
        <v>151498</v>
      </c>
      <c r="AA102" s="34">
        <v>256973</v>
      </c>
      <c r="AB102" s="34">
        <v>107288</v>
      </c>
      <c r="AC102" s="34">
        <v>705837</v>
      </c>
      <c r="AD102" s="34">
        <v>558814</v>
      </c>
      <c r="AE102" s="34">
        <v>951</v>
      </c>
      <c r="AF102" s="34">
        <f t="shared" si="21"/>
        <v>7552067</v>
      </c>
      <c r="AG102" s="28"/>
      <c r="AH102" s="57"/>
      <c r="AI102" s="28"/>
    </row>
    <row r="103" spans="1:35" ht="12.75" customHeight="1">
      <c r="A103" s="31" t="s">
        <v>266</v>
      </c>
      <c r="B103" s="34">
        <v>7514690</v>
      </c>
      <c r="C103" s="34">
        <v>5268593</v>
      </c>
      <c r="D103" s="34">
        <v>636533</v>
      </c>
      <c r="E103" s="34">
        <v>1767390</v>
      </c>
      <c r="F103" s="34">
        <v>167072</v>
      </c>
      <c r="G103" s="34">
        <v>588194</v>
      </c>
      <c r="H103" s="34">
        <v>9438</v>
      </c>
      <c r="I103" s="34">
        <v>380689</v>
      </c>
      <c r="J103" s="34">
        <v>1006101</v>
      </c>
      <c r="K103" s="34">
        <v>686973</v>
      </c>
      <c r="L103" s="34">
        <v>1102337</v>
      </c>
      <c r="M103" s="34">
        <v>2009252</v>
      </c>
      <c r="N103" s="34">
        <v>90</v>
      </c>
      <c r="O103" s="34">
        <f t="shared" si="20"/>
        <v>21137352</v>
      </c>
      <c r="P103" s="28"/>
      <c r="Q103" s="57"/>
      <c r="R103" s="31" t="s">
        <v>266</v>
      </c>
      <c r="S103" s="34">
        <v>1577434</v>
      </c>
      <c r="T103" s="34">
        <v>926540</v>
      </c>
      <c r="U103" s="34">
        <v>217874</v>
      </c>
      <c r="V103" s="34">
        <v>487104</v>
      </c>
      <c r="W103" s="34">
        <v>50368</v>
      </c>
      <c r="X103" s="34">
        <v>175358</v>
      </c>
      <c r="Y103" s="34">
        <v>5701</v>
      </c>
      <c r="Z103" s="34">
        <v>102717</v>
      </c>
      <c r="AA103" s="34">
        <v>320104</v>
      </c>
      <c r="AB103" s="34">
        <v>134548</v>
      </c>
      <c r="AC103" s="34">
        <v>441300</v>
      </c>
      <c r="AD103" s="34">
        <v>446241</v>
      </c>
      <c r="AE103" s="34">
        <v>471</v>
      </c>
      <c r="AF103" s="34">
        <f t="shared" si="21"/>
        <v>4885760</v>
      </c>
      <c r="AG103" s="28"/>
      <c r="AH103" s="57"/>
      <c r="AI103" s="28"/>
    </row>
    <row r="104" spans="1:35" ht="12.75" customHeight="1">
      <c r="A104" s="31" t="s">
        <v>267</v>
      </c>
      <c r="B104" s="34">
        <v>4918363</v>
      </c>
      <c r="C104" s="34">
        <v>5394798</v>
      </c>
      <c r="D104" s="34">
        <v>567394</v>
      </c>
      <c r="E104" s="34">
        <v>1691662</v>
      </c>
      <c r="F104" s="34">
        <v>143252</v>
      </c>
      <c r="G104" s="34">
        <v>575980</v>
      </c>
      <c r="H104" s="34">
        <v>614</v>
      </c>
      <c r="I104" s="34">
        <v>409494</v>
      </c>
      <c r="J104" s="34">
        <v>1273499</v>
      </c>
      <c r="K104" s="34">
        <v>1162437</v>
      </c>
      <c r="L104" s="34">
        <v>713535</v>
      </c>
      <c r="M104" s="34">
        <v>1977328</v>
      </c>
      <c r="N104" s="34">
        <v>70</v>
      </c>
      <c r="O104" s="34">
        <f t="shared" si="20"/>
        <v>18828426</v>
      </c>
      <c r="P104" s="28"/>
      <c r="Q104" s="57"/>
      <c r="R104" s="31" t="s">
        <v>267</v>
      </c>
      <c r="S104" s="34">
        <v>991532</v>
      </c>
      <c r="T104" s="34">
        <v>832845</v>
      </c>
      <c r="U104" s="34">
        <v>164038</v>
      </c>
      <c r="V104" s="34">
        <v>346354</v>
      </c>
      <c r="W104" s="34">
        <v>31930</v>
      </c>
      <c r="X104" s="34">
        <v>130670</v>
      </c>
      <c r="Y104" s="34">
        <v>121</v>
      </c>
      <c r="Z104" s="34">
        <v>80813</v>
      </c>
      <c r="AA104" s="34">
        <v>358840</v>
      </c>
      <c r="AB104" s="34">
        <v>183036</v>
      </c>
      <c r="AC104" s="34">
        <v>258501</v>
      </c>
      <c r="AD104" s="34">
        <v>377262</v>
      </c>
      <c r="AE104" s="34">
        <v>455</v>
      </c>
      <c r="AF104" s="34">
        <f t="shared" si="21"/>
        <v>3756397</v>
      </c>
      <c r="AG104" s="28"/>
      <c r="AH104" s="57"/>
      <c r="AI104" s="28"/>
    </row>
    <row r="105" spans="1:35" ht="12.75" customHeight="1">
      <c r="A105" s="31" t="s">
        <v>268</v>
      </c>
      <c r="B105" s="34">
        <v>1255906</v>
      </c>
      <c r="C105" s="34">
        <v>1630674</v>
      </c>
      <c r="D105" s="34">
        <v>221100</v>
      </c>
      <c r="E105" s="34">
        <v>449336</v>
      </c>
      <c r="F105" s="34">
        <v>44636</v>
      </c>
      <c r="G105" s="34">
        <v>209278</v>
      </c>
      <c r="H105" s="34">
        <v>97</v>
      </c>
      <c r="I105" s="34">
        <v>201094</v>
      </c>
      <c r="J105" s="34">
        <v>681046</v>
      </c>
      <c r="K105" s="34">
        <v>647661</v>
      </c>
      <c r="L105" s="34">
        <v>150709</v>
      </c>
      <c r="M105" s="34">
        <v>687016</v>
      </c>
      <c r="N105" s="34"/>
      <c r="O105" s="34">
        <f t="shared" si="20"/>
        <v>6178553</v>
      </c>
      <c r="P105" s="28"/>
      <c r="Q105" s="57"/>
      <c r="R105" s="31" t="s">
        <v>268</v>
      </c>
      <c r="S105" s="34">
        <v>224933</v>
      </c>
      <c r="T105" s="34">
        <v>196949</v>
      </c>
      <c r="U105" s="34">
        <v>46261</v>
      </c>
      <c r="V105" s="34">
        <v>76936</v>
      </c>
      <c r="W105" s="34">
        <v>7968</v>
      </c>
      <c r="X105" s="34">
        <v>35814</v>
      </c>
      <c r="Y105" s="34">
        <v>9</v>
      </c>
      <c r="Z105" s="34">
        <v>27671</v>
      </c>
      <c r="AA105" s="34">
        <v>164364</v>
      </c>
      <c r="AB105" s="34">
        <v>74797</v>
      </c>
      <c r="AC105" s="34">
        <v>48639</v>
      </c>
      <c r="AD105" s="34">
        <v>105011</v>
      </c>
      <c r="AE105" s="34">
        <v>205</v>
      </c>
      <c r="AF105" s="34">
        <f t="shared" si="21"/>
        <v>1009557</v>
      </c>
      <c r="AG105" s="28"/>
      <c r="AH105" s="57"/>
      <c r="AI105" s="28"/>
    </row>
    <row r="106" spans="1:35" ht="12.75" customHeight="1">
      <c r="A106" s="31" t="s">
        <v>257</v>
      </c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>
        <f t="shared" si="20"/>
        <v>0</v>
      </c>
      <c r="P106" s="28"/>
      <c r="Q106" s="57"/>
      <c r="R106" s="31" t="s">
        <v>257</v>
      </c>
      <c r="S106" s="34">
        <v>0</v>
      </c>
      <c r="T106" s="34">
        <v>0</v>
      </c>
      <c r="U106" s="34">
        <v>0</v>
      </c>
      <c r="V106" s="34">
        <v>0</v>
      </c>
      <c r="W106" s="34">
        <v>4</v>
      </c>
      <c r="X106" s="34">
        <v>8</v>
      </c>
      <c r="Y106" s="34">
        <v>0</v>
      </c>
      <c r="Z106" s="34">
        <v>0</v>
      </c>
      <c r="AA106" s="34">
        <v>0</v>
      </c>
      <c r="AB106" s="34">
        <v>0</v>
      </c>
      <c r="AC106" s="34">
        <v>0</v>
      </c>
      <c r="AD106" s="34">
        <v>0</v>
      </c>
      <c r="AE106" s="34">
        <v>0</v>
      </c>
      <c r="AF106" s="34">
        <f t="shared" si="21"/>
        <v>12</v>
      </c>
      <c r="AG106" s="28"/>
      <c r="AH106" s="57"/>
      <c r="AI106" s="28"/>
    </row>
    <row r="107" spans="1:35" ht="12.75" customHeight="1">
      <c r="A107" s="42" t="s">
        <v>258</v>
      </c>
      <c r="B107" s="43">
        <f t="shared" ref="B107:O107" si="22">SUM(B99:B106)</f>
        <v>48189753</v>
      </c>
      <c r="C107" s="43">
        <f t="shared" si="22"/>
        <v>20531366</v>
      </c>
      <c r="D107" s="43">
        <f t="shared" si="22"/>
        <v>3501263</v>
      </c>
      <c r="E107" s="43">
        <f t="shared" si="22"/>
        <v>8109583</v>
      </c>
      <c r="F107" s="43">
        <f t="shared" si="22"/>
        <v>1023051</v>
      </c>
      <c r="G107" s="43">
        <f t="shared" si="22"/>
        <v>2692103</v>
      </c>
      <c r="H107" s="43">
        <f t="shared" si="22"/>
        <v>1966520</v>
      </c>
      <c r="I107" s="43">
        <f t="shared" si="22"/>
        <v>1816567</v>
      </c>
      <c r="J107" s="43">
        <f t="shared" si="22"/>
        <v>3924545</v>
      </c>
      <c r="K107" s="43">
        <f t="shared" si="22"/>
        <v>3027177</v>
      </c>
      <c r="L107" s="43">
        <f t="shared" si="22"/>
        <v>6121932</v>
      </c>
      <c r="M107" s="43">
        <f t="shared" si="22"/>
        <v>8427450</v>
      </c>
      <c r="N107" s="43">
        <f t="shared" si="22"/>
        <v>182</v>
      </c>
      <c r="O107" s="43">
        <f t="shared" si="22"/>
        <v>109331492</v>
      </c>
      <c r="P107" s="28"/>
      <c r="Q107" s="57"/>
      <c r="R107" s="42" t="s">
        <v>258</v>
      </c>
      <c r="S107" s="43">
        <f t="shared" ref="S107:AF107" si="23">SUM(S99:S106)</f>
        <v>9212668</v>
      </c>
      <c r="T107" s="43">
        <f t="shared" si="23"/>
        <v>3690229</v>
      </c>
      <c r="U107" s="43">
        <f t="shared" si="23"/>
        <v>1154581</v>
      </c>
      <c r="V107" s="43">
        <f t="shared" si="23"/>
        <v>2185076</v>
      </c>
      <c r="W107" s="43">
        <f t="shared" si="23"/>
        <v>300379</v>
      </c>
      <c r="X107" s="43">
        <f t="shared" si="23"/>
        <v>787632</v>
      </c>
      <c r="Y107" s="43">
        <f t="shared" si="23"/>
        <v>550554</v>
      </c>
      <c r="Z107" s="43">
        <f t="shared" si="23"/>
        <v>474240</v>
      </c>
      <c r="AA107" s="43">
        <f t="shared" si="23"/>
        <v>1214656</v>
      </c>
      <c r="AB107" s="43">
        <f t="shared" si="23"/>
        <v>551340</v>
      </c>
      <c r="AC107" s="43">
        <f t="shared" si="23"/>
        <v>2167064</v>
      </c>
      <c r="AD107" s="43">
        <f t="shared" si="23"/>
        <v>1951021</v>
      </c>
      <c r="AE107" s="43">
        <f t="shared" si="23"/>
        <v>2912</v>
      </c>
      <c r="AF107" s="43">
        <f t="shared" si="23"/>
        <v>24242352</v>
      </c>
      <c r="AG107" s="28"/>
      <c r="AH107" s="57"/>
      <c r="AI107" s="28"/>
    </row>
    <row r="108" spans="1:35" ht="12.75" customHeight="1">
      <c r="A108" s="28" t="s">
        <v>532</v>
      </c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28"/>
      <c r="Q108" s="28"/>
      <c r="R108" s="28" t="s">
        <v>532</v>
      </c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28"/>
      <c r="AH108" s="28"/>
      <c r="AI108" s="28"/>
    </row>
    <row r="109" spans="1:35" ht="12.75" customHeight="1">
      <c r="A109" s="28"/>
      <c r="B109" s="27"/>
      <c r="C109" s="27"/>
      <c r="D109" s="27"/>
      <c r="E109" s="27"/>
      <c r="F109" s="28"/>
      <c r="G109" s="28"/>
      <c r="H109" s="28"/>
      <c r="I109" s="28"/>
      <c r="J109" s="28"/>
      <c r="K109" s="28"/>
      <c r="L109" s="50"/>
      <c r="M109" s="50"/>
      <c r="N109" s="28"/>
      <c r="O109" s="28"/>
      <c r="P109" s="28"/>
      <c r="Q109" s="28"/>
      <c r="R109" s="28"/>
      <c r="S109" s="27"/>
      <c r="T109" s="27"/>
      <c r="U109" s="27"/>
      <c r="V109" s="27"/>
      <c r="W109" s="28"/>
      <c r="X109" s="28"/>
      <c r="Y109" s="28"/>
      <c r="Z109" s="28"/>
      <c r="AA109" s="28"/>
      <c r="AB109" s="28"/>
      <c r="AC109" s="50"/>
      <c r="AD109" s="50"/>
      <c r="AE109" s="28"/>
      <c r="AF109" s="28"/>
      <c r="AG109" s="28"/>
      <c r="AH109" s="28"/>
      <c r="AI109" s="28"/>
    </row>
    <row r="110" spans="1:35" ht="12.75" customHeight="1">
      <c r="A110" s="29" t="s">
        <v>568</v>
      </c>
      <c r="B110" s="27"/>
      <c r="C110" s="27"/>
      <c r="D110" s="27"/>
      <c r="E110" s="27"/>
      <c r="F110" s="28"/>
      <c r="G110" s="28"/>
      <c r="H110" s="28"/>
      <c r="I110" s="28"/>
      <c r="J110" s="28"/>
      <c r="K110" s="28"/>
      <c r="L110" s="50"/>
      <c r="M110" s="50"/>
      <c r="N110" s="28"/>
      <c r="O110" s="28"/>
      <c r="P110" s="28"/>
      <c r="Q110" s="28"/>
      <c r="R110" s="29" t="s">
        <v>569</v>
      </c>
      <c r="S110" s="27"/>
      <c r="T110" s="27"/>
      <c r="U110" s="27"/>
      <c r="V110" s="27"/>
      <c r="W110" s="28"/>
      <c r="X110" s="28"/>
      <c r="Y110" s="28"/>
      <c r="Z110" s="28"/>
      <c r="AA110" s="28"/>
      <c r="AB110" s="28"/>
      <c r="AC110" s="50"/>
      <c r="AD110" s="50"/>
      <c r="AE110" s="28"/>
      <c r="AF110" s="28"/>
      <c r="AG110" s="28"/>
      <c r="AH110" s="28"/>
      <c r="AI110" s="28"/>
    </row>
    <row r="111" spans="1:35" ht="12.75" customHeight="1">
      <c r="A111" s="29" t="s">
        <v>570</v>
      </c>
      <c r="B111" s="27"/>
      <c r="C111" s="27"/>
      <c r="D111" s="27"/>
      <c r="E111" s="27"/>
      <c r="F111" s="28"/>
      <c r="G111" s="28"/>
      <c r="H111" s="28"/>
      <c r="I111" s="28"/>
      <c r="J111" s="28"/>
      <c r="K111" s="28"/>
      <c r="L111" s="50"/>
      <c r="M111" s="50"/>
      <c r="N111" s="28"/>
      <c r="O111" s="28"/>
      <c r="P111" s="28"/>
      <c r="Q111" s="28"/>
      <c r="R111" s="29" t="s">
        <v>571</v>
      </c>
      <c r="S111" s="27"/>
      <c r="T111" s="27"/>
      <c r="U111" s="27"/>
      <c r="V111" s="27"/>
      <c r="W111" s="28"/>
      <c r="X111" s="28"/>
      <c r="Y111" s="28"/>
      <c r="Z111" s="28"/>
      <c r="AA111" s="28"/>
      <c r="AB111" s="28"/>
      <c r="AC111" s="50"/>
      <c r="AD111" s="50"/>
      <c r="AE111" s="28"/>
      <c r="AF111" s="28"/>
      <c r="AG111" s="28"/>
      <c r="AH111" s="28"/>
      <c r="AI111" s="28"/>
    </row>
    <row r="112" spans="1:35" ht="12.75" customHeight="1">
      <c r="A112" s="54" t="s">
        <v>277</v>
      </c>
      <c r="B112" s="56" t="s">
        <v>520</v>
      </c>
      <c r="C112" s="56" t="s">
        <v>521</v>
      </c>
      <c r="D112" s="56" t="s">
        <v>522</v>
      </c>
      <c r="E112" s="56" t="s">
        <v>537</v>
      </c>
      <c r="F112" s="56" t="s">
        <v>524</v>
      </c>
      <c r="G112" s="56" t="s">
        <v>525</v>
      </c>
      <c r="H112" s="56" t="s">
        <v>526</v>
      </c>
      <c r="I112" s="56" t="s">
        <v>538</v>
      </c>
      <c r="J112" s="56" t="s">
        <v>528</v>
      </c>
      <c r="K112" s="56" t="s">
        <v>529</v>
      </c>
      <c r="L112" s="56" t="s">
        <v>572</v>
      </c>
      <c r="M112" s="56" t="s">
        <v>531</v>
      </c>
      <c r="N112" s="56" t="s">
        <v>257</v>
      </c>
      <c r="O112" s="56" t="s">
        <v>329</v>
      </c>
      <c r="P112" s="28"/>
      <c r="Q112" s="28"/>
      <c r="R112" s="54" t="s">
        <v>277</v>
      </c>
      <c r="S112" s="56" t="s">
        <v>520</v>
      </c>
      <c r="T112" s="56" t="s">
        <v>521</v>
      </c>
      <c r="U112" s="56" t="s">
        <v>522</v>
      </c>
      <c r="V112" s="56" t="s">
        <v>537</v>
      </c>
      <c r="W112" s="56" t="s">
        <v>524</v>
      </c>
      <c r="X112" s="56" t="s">
        <v>525</v>
      </c>
      <c r="Y112" s="56" t="s">
        <v>526</v>
      </c>
      <c r="Z112" s="56" t="s">
        <v>538</v>
      </c>
      <c r="AA112" s="56" t="s">
        <v>528</v>
      </c>
      <c r="AB112" s="56" t="s">
        <v>529</v>
      </c>
      <c r="AC112" s="56" t="s">
        <v>573</v>
      </c>
      <c r="AD112" s="56" t="s">
        <v>531</v>
      </c>
      <c r="AE112" s="56" t="s">
        <v>257</v>
      </c>
      <c r="AF112" s="56" t="s">
        <v>329</v>
      </c>
      <c r="AG112" s="28"/>
      <c r="AH112" s="28"/>
      <c r="AI112" s="28"/>
    </row>
    <row r="113" spans="1:35" ht="12.75" customHeight="1">
      <c r="A113" s="51" t="s">
        <v>278</v>
      </c>
      <c r="B113" s="32">
        <v>113007</v>
      </c>
      <c r="C113" s="32">
        <v>74320</v>
      </c>
      <c r="D113" s="32">
        <v>28762</v>
      </c>
      <c r="E113" s="32">
        <v>53964</v>
      </c>
      <c r="F113" s="32">
        <v>8263</v>
      </c>
      <c r="G113" s="32">
        <v>22291</v>
      </c>
      <c r="H113" s="32">
        <v>25287</v>
      </c>
      <c r="I113" s="32">
        <v>16127</v>
      </c>
      <c r="J113" s="32">
        <v>27125</v>
      </c>
      <c r="K113" s="32">
        <v>14432</v>
      </c>
      <c r="L113" s="32">
        <v>84403</v>
      </c>
      <c r="M113" s="32">
        <v>42087</v>
      </c>
      <c r="N113" s="32"/>
      <c r="O113" s="32">
        <f t="shared" ref="O113:O129" si="24">SUM(B113:N113)</f>
        <v>510068</v>
      </c>
      <c r="P113" s="28"/>
      <c r="Q113" s="57"/>
      <c r="R113" s="51" t="s">
        <v>278</v>
      </c>
      <c r="S113" s="32">
        <v>31651</v>
      </c>
      <c r="T113" s="32">
        <v>14203</v>
      </c>
      <c r="U113" s="32">
        <v>8817</v>
      </c>
      <c r="V113" s="32">
        <v>15088</v>
      </c>
      <c r="W113" s="32">
        <v>1979</v>
      </c>
      <c r="X113" s="32">
        <v>4999</v>
      </c>
      <c r="Y113" s="32">
        <v>3361</v>
      </c>
      <c r="Z113" s="32">
        <v>3913</v>
      </c>
      <c r="AA113" s="32">
        <v>9531</v>
      </c>
      <c r="AB113" s="32">
        <v>3387</v>
      </c>
      <c r="AC113" s="32">
        <v>16997</v>
      </c>
      <c r="AD113" s="32">
        <v>10213</v>
      </c>
      <c r="AE113" s="32">
        <v>1</v>
      </c>
      <c r="AF113" s="32">
        <f t="shared" ref="AF113:AF129" si="25">SUM(S113:AE113)</f>
        <v>124140</v>
      </c>
      <c r="AG113" s="28"/>
      <c r="AH113" s="57"/>
      <c r="AI113" s="28"/>
    </row>
    <row r="114" spans="1:35" ht="12.75" customHeight="1">
      <c r="A114" s="52" t="s">
        <v>279</v>
      </c>
      <c r="B114" s="34">
        <v>894755</v>
      </c>
      <c r="C114" s="34">
        <v>316668</v>
      </c>
      <c r="D114" s="34">
        <v>57785</v>
      </c>
      <c r="E114" s="34">
        <v>136065</v>
      </c>
      <c r="F114" s="34">
        <v>17572</v>
      </c>
      <c r="G114" s="34">
        <v>51928</v>
      </c>
      <c r="H114" s="34">
        <v>21090</v>
      </c>
      <c r="I114" s="34">
        <v>31152</v>
      </c>
      <c r="J114" s="34">
        <v>56568</v>
      </c>
      <c r="K114" s="34">
        <v>45481</v>
      </c>
      <c r="L114" s="34">
        <v>155580</v>
      </c>
      <c r="M114" s="34">
        <v>134929</v>
      </c>
      <c r="N114" s="34"/>
      <c r="O114" s="34">
        <f t="shared" si="24"/>
        <v>1919573</v>
      </c>
      <c r="P114" s="28"/>
      <c r="Q114" s="57"/>
      <c r="R114" s="52" t="s">
        <v>279</v>
      </c>
      <c r="S114" s="34">
        <v>190486</v>
      </c>
      <c r="T114" s="34">
        <v>86262</v>
      </c>
      <c r="U114" s="34">
        <v>22736</v>
      </c>
      <c r="V114" s="34">
        <v>51443</v>
      </c>
      <c r="W114" s="34">
        <v>6014</v>
      </c>
      <c r="X114" s="34">
        <v>15624</v>
      </c>
      <c r="Y114" s="34">
        <v>4641</v>
      </c>
      <c r="Z114" s="34">
        <v>8658</v>
      </c>
      <c r="AA114" s="34">
        <v>21576</v>
      </c>
      <c r="AB114" s="34">
        <v>11865</v>
      </c>
      <c r="AC114" s="34">
        <v>51223</v>
      </c>
      <c r="AD114" s="34">
        <v>37095</v>
      </c>
      <c r="AE114" s="34">
        <v>158</v>
      </c>
      <c r="AF114" s="34">
        <f t="shared" si="25"/>
        <v>507781</v>
      </c>
      <c r="AG114" s="28"/>
      <c r="AH114" s="57"/>
      <c r="AI114" s="28"/>
    </row>
    <row r="115" spans="1:35" ht="15" customHeight="1">
      <c r="A115" s="52" t="s">
        <v>280</v>
      </c>
      <c r="B115" s="34">
        <v>1519750</v>
      </c>
      <c r="C115" s="34">
        <v>734082</v>
      </c>
      <c r="D115" s="34">
        <v>142712</v>
      </c>
      <c r="E115" s="34">
        <v>279278</v>
      </c>
      <c r="F115" s="34">
        <v>35276</v>
      </c>
      <c r="G115" s="34">
        <v>91810</v>
      </c>
      <c r="H115" s="34">
        <v>62553</v>
      </c>
      <c r="I115" s="34">
        <v>65306</v>
      </c>
      <c r="J115" s="34">
        <v>128206</v>
      </c>
      <c r="K115" s="34">
        <v>106000</v>
      </c>
      <c r="L115" s="34">
        <v>201061</v>
      </c>
      <c r="M115" s="34">
        <v>306136</v>
      </c>
      <c r="N115" s="34"/>
      <c r="O115" s="34">
        <f t="shared" si="24"/>
        <v>3672170</v>
      </c>
      <c r="P115" s="28"/>
      <c r="Q115" s="57"/>
      <c r="R115" s="52" t="s">
        <v>280</v>
      </c>
      <c r="S115" s="34">
        <v>380611</v>
      </c>
      <c r="T115" s="34">
        <v>242623</v>
      </c>
      <c r="U115" s="34">
        <v>59982</v>
      </c>
      <c r="V115" s="34">
        <v>142333</v>
      </c>
      <c r="W115" s="34">
        <v>11001</v>
      </c>
      <c r="X115" s="34">
        <v>38609</v>
      </c>
      <c r="Y115" s="34">
        <v>21327</v>
      </c>
      <c r="Z115" s="34">
        <v>24536</v>
      </c>
      <c r="AA115" s="34">
        <v>47144</v>
      </c>
      <c r="AB115" s="34">
        <v>31177</v>
      </c>
      <c r="AC115" s="34">
        <v>105455</v>
      </c>
      <c r="AD115" s="34">
        <v>99629</v>
      </c>
      <c r="AE115" s="34">
        <v>158</v>
      </c>
      <c r="AF115" s="34">
        <f t="shared" si="25"/>
        <v>1204585</v>
      </c>
      <c r="AG115" s="28"/>
      <c r="AH115" s="57"/>
      <c r="AI115" s="28"/>
    </row>
    <row r="116" spans="1:35" ht="15" customHeight="1">
      <c r="A116" s="52" t="s">
        <v>281</v>
      </c>
      <c r="B116" s="34">
        <v>709529</v>
      </c>
      <c r="C116" s="34">
        <v>353037</v>
      </c>
      <c r="D116" s="34">
        <v>58257</v>
      </c>
      <c r="E116" s="34">
        <v>135538</v>
      </c>
      <c r="F116" s="34">
        <v>13335</v>
      </c>
      <c r="G116" s="34">
        <v>51053</v>
      </c>
      <c r="H116" s="34">
        <v>28147</v>
      </c>
      <c r="I116" s="34">
        <v>37820</v>
      </c>
      <c r="J116" s="34">
        <v>79049</v>
      </c>
      <c r="K116" s="34">
        <v>63638</v>
      </c>
      <c r="L116" s="34">
        <v>138209</v>
      </c>
      <c r="M116" s="34">
        <v>162115</v>
      </c>
      <c r="N116" s="34"/>
      <c r="O116" s="34">
        <f t="shared" si="24"/>
        <v>1829727</v>
      </c>
      <c r="P116" s="28"/>
      <c r="Q116" s="57"/>
      <c r="R116" s="52" t="s">
        <v>281</v>
      </c>
      <c r="S116" s="34">
        <v>103279</v>
      </c>
      <c r="T116" s="34">
        <v>54454</v>
      </c>
      <c r="U116" s="34">
        <v>15800</v>
      </c>
      <c r="V116" s="34">
        <v>33733</v>
      </c>
      <c r="W116" s="34">
        <v>3374</v>
      </c>
      <c r="X116" s="34">
        <v>10212</v>
      </c>
      <c r="Y116" s="34">
        <v>6129</v>
      </c>
      <c r="Z116" s="34">
        <v>6689</v>
      </c>
      <c r="AA116" s="34">
        <v>14500</v>
      </c>
      <c r="AB116" s="34">
        <v>7897</v>
      </c>
      <c r="AC116" s="34">
        <v>36716</v>
      </c>
      <c r="AD116" s="34">
        <v>28852</v>
      </c>
      <c r="AE116" s="34">
        <v>67</v>
      </c>
      <c r="AF116" s="34">
        <f t="shared" si="25"/>
        <v>321702</v>
      </c>
      <c r="AG116" s="28"/>
      <c r="AH116" s="57"/>
      <c r="AI116" s="28"/>
    </row>
    <row r="117" spans="1:35" ht="15" customHeight="1">
      <c r="A117" s="52" t="s">
        <v>282</v>
      </c>
      <c r="B117" s="34">
        <v>1425629</v>
      </c>
      <c r="C117" s="34">
        <v>586325</v>
      </c>
      <c r="D117" s="34">
        <v>121795</v>
      </c>
      <c r="E117" s="34">
        <v>247467</v>
      </c>
      <c r="F117" s="34">
        <v>34665</v>
      </c>
      <c r="G117" s="34">
        <v>100415</v>
      </c>
      <c r="H117" s="34">
        <v>57118</v>
      </c>
      <c r="I117" s="34">
        <v>65667</v>
      </c>
      <c r="J117" s="34">
        <v>138328</v>
      </c>
      <c r="K117" s="34">
        <v>93770</v>
      </c>
      <c r="L117" s="34">
        <v>251056</v>
      </c>
      <c r="M117" s="34">
        <v>242504</v>
      </c>
      <c r="N117" s="34">
        <v>51</v>
      </c>
      <c r="O117" s="34">
        <f t="shared" si="24"/>
        <v>3364790</v>
      </c>
      <c r="P117" s="28"/>
      <c r="Q117" s="57"/>
      <c r="R117" s="52" t="s">
        <v>282</v>
      </c>
      <c r="S117" s="34">
        <v>154184</v>
      </c>
      <c r="T117" s="34">
        <v>52886</v>
      </c>
      <c r="U117" s="34">
        <v>19609</v>
      </c>
      <c r="V117" s="34">
        <v>32435</v>
      </c>
      <c r="W117" s="34">
        <v>4098</v>
      </c>
      <c r="X117" s="34">
        <v>13731</v>
      </c>
      <c r="Y117" s="34">
        <v>8612</v>
      </c>
      <c r="Z117" s="34">
        <v>8499</v>
      </c>
      <c r="AA117" s="34">
        <v>18367</v>
      </c>
      <c r="AB117" s="34">
        <v>9667</v>
      </c>
      <c r="AC117" s="34">
        <v>34378</v>
      </c>
      <c r="AD117" s="34">
        <v>26627</v>
      </c>
      <c r="AE117" s="34">
        <v>32</v>
      </c>
      <c r="AF117" s="34">
        <f t="shared" si="25"/>
        <v>383125</v>
      </c>
      <c r="AG117" s="28"/>
      <c r="AH117" s="57"/>
      <c r="AI117" s="28"/>
    </row>
    <row r="118" spans="1:35" ht="15" customHeight="1">
      <c r="A118" s="52" t="s">
        <v>283</v>
      </c>
      <c r="B118" s="34">
        <v>4583236</v>
      </c>
      <c r="C118" s="34">
        <v>1906895</v>
      </c>
      <c r="D118" s="34">
        <v>343991</v>
      </c>
      <c r="E118" s="34">
        <v>776134</v>
      </c>
      <c r="F118" s="34">
        <v>99180</v>
      </c>
      <c r="G118" s="34">
        <v>259889</v>
      </c>
      <c r="H118" s="34">
        <v>193191</v>
      </c>
      <c r="I118" s="34">
        <v>189758</v>
      </c>
      <c r="J118" s="34">
        <v>380518</v>
      </c>
      <c r="K118" s="34">
        <v>304478</v>
      </c>
      <c r="L118" s="34">
        <v>593076</v>
      </c>
      <c r="M118" s="34">
        <v>825870</v>
      </c>
      <c r="N118" s="34"/>
      <c r="O118" s="34">
        <f t="shared" si="24"/>
        <v>10456216</v>
      </c>
      <c r="P118" s="28"/>
      <c r="Q118" s="57"/>
      <c r="R118" s="52" t="s">
        <v>283</v>
      </c>
      <c r="S118" s="34">
        <v>633742</v>
      </c>
      <c r="T118" s="34">
        <v>240970</v>
      </c>
      <c r="U118" s="34">
        <v>71359</v>
      </c>
      <c r="V118" s="34">
        <v>140200</v>
      </c>
      <c r="W118" s="34">
        <v>16446</v>
      </c>
      <c r="X118" s="34">
        <v>47168</v>
      </c>
      <c r="Y118" s="34">
        <v>33308</v>
      </c>
      <c r="Z118" s="34">
        <v>30831</v>
      </c>
      <c r="AA118" s="34">
        <v>73271</v>
      </c>
      <c r="AB118" s="34">
        <v>38359</v>
      </c>
      <c r="AC118" s="34">
        <v>129772</v>
      </c>
      <c r="AD118" s="34">
        <v>113887</v>
      </c>
      <c r="AE118" s="34">
        <v>199</v>
      </c>
      <c r="AF118" s="34">
        <f t="shared" si="25"/>
        <v>1569512</v>
      </c>
      <c r="AG118" s="28"/>
      <c r="AH118" s="57"/>
      <c r="AI118" s="28"/>
    </row>
    <row r="119" spans="1:35" ht="15" customHeight="1">
      <c r="A119" s="52" t="s">
        <v>284</v>
      </c>
      <c r="B119" s="34">
        <v>24905764</v>
      </c>
      <c r="C119" s="34">
        <v>8884744</v>
      </c>
      <c r="D119" s="34">
        <v>1509386</v>
      </c>
      <c r="E119" s="34">
        <v>3422208</v>
      </c>
      <c r="F119" s="34">
        <v>494388</v>
      </c>
      <c r="G119" s="34">
        <v>1155666</v>
      </c>
      <c r="H119" s="34">
        <v>669238</v>
      </c>
      <c r="I119" s="34">
        <v>857066</v>
      </c>
      <c r="J119" s="34">
        <v>1786183</v>
      </c>
      <c r="K119" s="34">
        <v>1392741</v>
      </c>
      <c r="L119" s="34">
        <v>2544549</v>
      </c>
      <c r="M119" s="34">
        <v>3784842</v>
      </c>
      <c r="N119" s="34">
        <v>7</v>
      </c>
      <c r="O119" s="34">
        <f t="shared" si="24"/>
        <v>51406782</v>
      </c>
      <c r="P119" s="28"/>
      <c r="Q119" s="57"/>
      <c r="R119" s="52" t="s">
        <v>284</v>
      </c>
      <c r="S119" s="34">
        <v>5408454</v>
      </c>
      <c r="T119" s="34">
        <v>2085760</v>
      </c>
      <c r="U119" s="34">
        <v>662788</v>
      </c>
      <c r="V119" s="34">
        <v>1269864</v>
      </c>
      <c r="W119" s="34">
        <v>188859</v>
      </c>
      <c r="X119" s="34">
        <v>479034</v>
      </c>
      <c r="Y119" s="34">
        <v>316576</v>
      </c>
      <c r="Z119" s="34">
        <v>290429</v>
      </c>
      <c r="AA119" s="34">
        <v>756952</v>
      </c>
      <c r="AB119" s="34">
        <v>324214</v>
      </c>
      <c r="AC119" s="34">
        <v>1301868</v>
      </c>
      <c r="AD119" s="34">
        <v>1182707</v>
      </c>
      <c r="AE119" s="34">
        <v>1630</v>
      </c>
      <c r="AF119" s="34">
        <f t="shared" si="25"/>
        <v>14269135</v>
      </c>
      <c r="AG119" s="28"/>
      <c r="AH119" s="57"/>
      <c r="AI119" s="28"/>
    </row>
    <row r="120" spans="1:35" ht="15" customHeight="1">
      <c r="A120" s="52" t="s">
        <v>285</v>
      </c>
      <c r="B120" s="34">
        <v>1967577</v>
      </c>
      <c r="C120" s="34">
        <v>1414590</v>
      </c>
      <c r="D120" s="34">
        <v>150641</v>
      </c>
      <c r="E120" s="34">
        <v>486448</v>
      </c>
      <c r="F120" s="34">
        <v>45517</v>
      </c>
      <c r="G120" s="34">
        <v>162445</v>
      </c>
      <c r="H120" s="34">
        <v>221618</v>
      </c>
      <c r="I120" s="34">
        <v>88184</v>
      </c>
      <c r="J120" s="34">
        <v>201355</v>
      </c>
      <c r="K120" s="34">
        <v>166986</v>
      </c>
      <c r="L120" s="34">
        <v>283267</v>
      </c>
      <c r="M120" s="34">
        <v>455578</v>
      </c>
      <c r="N120" s="34"/>
      <c r="O120" s="34">
        <f t="shared" si="24"/>
        <v>5644206</v>
      </c>
      <c r="P120" s="28"/>
      <c r="Q120" s="57"/>
      <c r="R120" s="52" t="s">
        <v>285</v>
      </c>
      <c r="S120" s="34">
        <v>313241</v>
      </c>
      <c r="T120" s="34">
        <v>147132</v>
      </c>
      <c r="U120" s="34">
        <v>33819</v>
      </c>
      <c r="V120" s="34">
        <v>81369</v>
      </c>
      <c r="W120" s="34">
        <v>9956</v>
      </c>
      <c r="X120" s="34">
        <v>24491</v>
      </c>
      <c r="Y120" s="34">
        <v>27082</v>
      </c>
      <c r="Z120" s="34">
        <v>15559</v>
      </c>
      <c r="AA120" s="34">
        <v>39778</v>
      </c>
      <c r="AB120" s="34">
        <v>19333</v>
      </c>
      <c r="AC120" s="34">
        <v>72552</v>
      </c>
      <c r="AD120" s="34">
        <v>61702</v>
      </c>
      <c r="AE120" s="34">
        <v>21</v>
      </c>
      <c r="AF120" s="34">
        <f t="shared" si="25"/>
        <v>846035</v>
      </c>
      <c r="AG120" s="28"/>
      <c r="AH120" s="57"/>
      <c r="AI120" s="28"/>
    </row>
    <row r="121" spans="1:35" ht="15" customHeight="1">
      <c r="A121" s="52" t="s">
        <v>286</v>
      </c>
      <c r="B121" s="34">
        <v>2238854</v>
      </c>
      <c r="C121" s="34">
        <v>1360845</v>
      </c>
      <c r="D121" s="34">
        <v>194980</v>
      </c>
      <c r="E121" s="34">
        <v>509903</v>
      </c>
      <c r="F121" s="34">
        <v>45282</v>
      </c>
      <c r="G121" s="34">
        <v>164886</v>
      </c>
      <c r="H121" s="34">
        <v>172379</v>
      </c>
      <c r="I121" s="34">
        <v>104532</v>
      </c>
      <c r="J121" s="34">
        <v>242645</v>
      </c>
      <c r="K121" s="34">
        <v>178256</v>
      </c>
      <c r="L121" s="34">
        <v>307595</v>
      </c>
      <c r="M121" s="34">
        <v>529214</v>
      </c>
      <c r="N121" s="34"/>
      <c r="O121" s="34">
        <f t="shared" si="24"/>
        <v>6049371</v>
      </c>
      <c r="P121" s="28"/>
      <c r="Q121" s="57"/>
      <c r="R121" s="52" t="s">
        <v>286</v>
      </c>
      <c r="S121" s="34">
        <v>316761</v>
      </c>
      <c r="T121" s="34">
        <v>122177</v>
      </c>
      <c r="U121" s="34">
        <v>40333</v>
      </c>
      <c r="V121" s="34">
        <v>65541</v>
      </c>
      <c r="W121" s="34">
        <v>8912</v>
      </c>
      <c r="X121" s="34">
        <v>25089</v>
      </c>
      <c r="Y121" s="34">
        <v>22510</v>
      </c>
      <c r="Z121" s="34">
        <v>12206</v>
      </c>
      <c r="AA121" s="34">
        <v>34337</v>
      </c>
      <c r="AB121" s="34">
        <v>16776</v>
      </c>
      <c r="AC121" s="34">
        <v>61005</v>
      </c>
      <c r="AD121" s="34">
        <v>69937</v>
      </c>
      <c r="AE121" s="34">
        <v>73</v>
      </c>
      <c r="AF121" s="34">
        <f t="shared" si="25"/>
        <v>795657</v>
      </c>
      <c r="AG121" s="28"/>
      <c r="AH121" s="57"/>
      <c r="AI121" s="28"/>
    </row>
    <row r="122" spans="1:35" ht="15" customHeight="1">
      <c r="A122" s="52" t="s">
        <v>287</v>
      </c>
      <c r="B122" s="34">
        <v>970127</v>
      </c>
      <c r="C122" s="34">
        <v>544274</v>
      </c>
      <c r="D122" s="34">
        <v>81142</v>
      </c>
      <c r="E122" s="34">
        <v>221660</v>
      </c>
      <c r="F122" s="34">
        <v>17646</v>
      </c>
      <c r="G122" s="34">
        <v>67110</v>
      </c>
      <c r="H122" s="34">
        <v>59041</v>
      </c>
      <c r="I122" s="34">
        <v>39670</v>
      </c>
      <c r="J122" s="34">
        <v>91626</v>
      </c>
      <c r="K122" s="34">
        <v>89561</v>
      </c>
      <c r="L122" s="34">
        <v>185979</v>
      </c>
      <c r="M122" s="34">
        <v>196331</v>
      </c>
      <c r="N122" s="34"/>
      <c r="O122" s="34">
        <f t="shared" si="24"/>
        <v>2564167</v>
      </c>
      <c r="P122" s="28"/>
      <c r="Q122" s="57"/>
      <c r="R122" s="52" t="s">
        <v>287</v>
      </c>
      <c r="S122" s="34">
        <v>172323</v>
      </c>
      <c r="T122" s="34">
        <v>53410</v>
      </c>
      <c r="U122" s="34">
        <v>18912</v>
      </c>
      <c r="V122" s="34">
        <v>31017</v>
      </c>
      <c r="W122" s="34">
        <v>3720</v>
      </c>
      <c r="X122" s="34">
        <v>10562</v>
      </c>
      <c r="Y122" s="34">
        <v>6818</v>
      </c>
      <c r="Z122" s="34">
        <v>6251</v>
      </c>
      <c r="AA122" s="34">
        <v>12744</v>
      </c>
      <c r="AB122" s="34">
        <v>5949</v>
      </c>
      <c r="AC122" s="34">
        <v>31055</v>
      </c>
      <c r="AD122" s="34">
        <v>31205</v>
      </c>
      <c r="AE122" s="34">
        <v>74</v>
      </c>
      <c r="AF122" s="34">
        <f t="shared" si="25"/>
        <v>384040</v>
      </c>
      <c r="AG122" s="28"/>
      <c r="AH122" s="57"/>
      <c r="AI122" s="28"/>
    </row>
    <row r="123" spans="1:35" ht="15" customHeight="1">
      <c r="A123" s="52" t="s">
        <v>288</v>
      </c>
      <c r="B123" s="34">
        <v>4847187</v>
      </c>
      <c r="C123" s="34">
        <v>2432387</v>
      </c>
      <c r="D123" s="34">
        <v>335376</v>
      </c>
      <c r="E123" s="34">
        <v>871412</v>
      </c>
      <c r="F123" s="34">
        <v>89319</v>
      </c>
      <c r="G123" s="34">
        <v>240916</v>
      </c>
      <c r="H123" s="34">
        <v>290523</v>
      </c>
      <c r="I123" s="34">
        <v>160087</v>
      </c>
      <c r="J123" s="34">
        <v>368201</v>
      </c>
      <c r="K123" s="34">
        <v>277268</v>
      </c>
      <c r="L123" s="34">
        <v>534727</v>
      </c>
      <c r="M123" s="34">
        <v>953411</v>
      </c>
      <c r="N123" s="34">
        <v>71</v>
      </c>
      <c r="O123" s="34">
        <f t="shared" si="24"/>
        <v>11400885</v>
      </c>
      <c r="P123" s="28"/>
      <c r="Q123" s="57"/>
      <c r="R123" s="52" t="s">
        <v>288</v>
      </c>
      <c r="S123" s="34">
        <v>638168</v>
      </c>
      <c r="T123" s="34">
        <v>288577</v>
      </c>
      <c r="U123" s="34">
        <v>80022</v>
      </c>
      <c r="V123" s="34">
        <v>122502</v>
      </c>
      <c r="W123" s="34">
        <v>18804</v>
      </c>
      <c r="X123" s="34">
        <v>43649</v>
      </c>
      <c r="Y123" s="34">
        <v>59314</v>
      </c>
      <c r="Z123" s="34">
        <v>28207</v>
      </c>
      <c r="AA123" s="34">
        <v>76982</v>
      </c>
      <c r="AB123" s="34">
        <v>30695</v>
      </c>
      <c r="AC123" s="34">
        <v>123271</v>
      </c>
      <c r="AD123" s="34">
        <v>135945</v>
      </c>
      <c r="AE123" s="34">
        <v>123</v>
      </c>
      <c r="AF123" s="34">
        <f t="shared" si="25"/>
        <v>1646259</v>
      </c>
      <c r="AG123" s="28"/>
      <c r="AH123" s="57"/>
      <c r="AI123" s="28"/>
    </row>
    <row r="124" spans="1:35" ht="15" customHeight="1">
      <c r="A124" s="52" t="s">
        <v>289</v>
      </c>
      <c r="B124" s="34">
        <v>1491028</v>
      </c>
      <c r="C124" s="34">
        <v>680809</v>
      </c>
      <c r="D124" s="34">
        <v>150690</v>
      </c>
      <c r="E124" s="34">
        <v>313076</v>
      </c>
      <c r="F124" s="34">
        <v>37528</v>
      </c>
      <c r="G124" s="34">
        <v>112831</v>
      </c>
      <c r="H124" s="34">
        <v>83098</v>
      </c>
      <c r="I124" s="34">
        <v>60660</v>
      </c>
      <c r="J124" s="34">
        <v>156588</v>
      </c>
      <c r="K124" s="34">
        <v>91879</v>
      </c>
      <c r="L124" s="34">
        <v>290573</v>
      </c>
      <c r="M124" s="34">
        <v>289044</v>
      </c>
      <c r="N124" s="34">
        <v>53</v>
      </c>
      <c r="O124" s="34">
        <f t="shared" si="24"/>
        <v>3757857</v>
      </c>
      <c r="P124" s="28"/>
      <c r="Q124" s="57"/>
      <c r="R124" s="52" t="s">
        <v>289</v>
      </c>
      <c r="S124" s="34">
        <v>298627</v>
      </c>
      <c r="T124" s="34">
        <v>91521</v>
      </c>
      <c r="U124" s="34">
        <v>35436</v>
      </c>
      <c r="V124" s="34">
        <v>53237</v>
      </c>
      <c r="W124" s="34">
        <v>7791</v>
      </c>
      <c r="X124" s="34">
        <v>22788</v>
      </c>
      <c r="Y124" s="34">
        <v>17563</v>
      </c>
      <c r="Z124" s="34">
        <v>12165</v>
      </c>
      <c r="AA124" s="34">
        <v>34859</v>
      </c>
      <c r="AB124" s="34">
        <v>14268</v>
      </c>
      <c r="AC124" s="34">
        <v>66734</v>
      </c>
      <c r="AD124" s="34">
        <v>45767</v>
      </c>
      <c r="AE124" s="34">
        <v>109</v>
      </c>
      <c r="AF124" s="34">
        <f t="shared" si="25"/>
        <v>700865</v>
      </c>
      <c r="AG124" s="28"/>
      <c r="AH124" s="57"/>
      <c r="AI124" s="28"/>
    </row>
    <row r="125" spans="1:35" ht="15" customHeight="1">
      <c r="A125" s="52" t="s">
        <v>290</v>
      </c>
      <c r="B125" s="34">
        <v>374228</v>
      </c>
      <c r="C125" s="34">
        <v>184275</v>
      </c>
      <c r="D125" s="34">
        <v>60153</v>
      </c>
      <c r="E125" s="34">
        <v>105630</v>
      </c>
      <c r="F125" s="34">
        <v>17042</v>
      </c>
      <c r="G125" s="34">
        <v>37606</v>
      </c>
      <c r="H125" s="34">
        <v>12383</v>
      </c>
      <c r="I125" s="34">
        <v>18379</v>
      </c>
      <c r="J125" s="34">
        <v>55218</v>
      </c>
      <c r="K125" s="34">
        <v>40455</v>
      </c>
      <c r="L125" s="34">
        <v>152113</v>
      </c>
      <c r="M125" s="34">
        <v>82477</v>
      </c>
      <c r="N125" s="34"/>
      <c r="O125" s="34">
        <f t="shared" si="24"/>
        <v>1139959</v>
      </c>
      <c r="P125" s="28"/>
      <c r="Q125" s="57"/>
      <c r="R125" s="52" t="s">
        <v>290</v>
      </c>
      <c r="S125" s="34">
        <v>85939</v>
      </c>
      <c r="T125" s="34">
        <v>29806</v>
      </c>
      <c r="U125" s="34">
        <v>13657</v>
      </c>
      <c r="V125" s="34">
        <v>19353</v>
      </c>
      <c r="W125" s="34">
        <v>3295</v>
      </c>
      <c r="X125" s="34">
        <v>8513</v>
      </c>
      <c r="Y125" s="34">
        <v>3734</v>
      </c>
      <c r="Z125" s="34">
        <v>3998</v>
      </c>
      <c r="AA125" s="34">
        <v>12396</v>
      </c>
      <c r="AB125" s="34">
        <v>4684</v>
      </c>
      <c r="AC125" s="34">
        <v>31597</v>
      </c>
      <c r="AD125" s="34">
        <v>17195</v>
      </c>
      <c r="AE125" s="34">
        <v>27</v>
      </c>
      <c r="AF125" s="34">
        <f t="shared" si="25"/>
        <v>234194</v>
      </c>
      <c r="AG125" s="28"/>
      <c r="AH125" s="57"/>
      <c r="AI125" s="28"/>
    </row>
    <row r="126" spans="1:35" ht="15" customHeight="1">
      <c r="A126" s="52" t="s">
        <v>291</v>
      </c>
      <c r="B126" s="34">
        <v>1606081</v>
      </c>
      <c r="C126" s="34">
        <v>800917</v>
      </c>
      <c r="D126" s="34">
        <v>207053</v>
      </c>
      <c r="E126" s="34">
        <v>421042</v>
      </c>
      <c r="F126" s="34">
        <v>51915</v>
      </c>
      <c r="G126" s="34">
        <v>130935</v>
      </c>
      <c r="H126" s="34">
        <v>48369</v>
      </c>
      <c r="I126" s="34">
        <v>60914</v>
      </c>
      <c r="J126" s="34">
        <v>156487</v>
      </c>
      <c r="K126" s="34">
        <v>129855</v>
      </c>
      <c r="L126" s="34">
        <v>276239</v>
      </c>
      <c r="M126" s="34">
        <v>318178</v>
      </c>
      <c r="N126" s="34"/>
      <c r="O126" s="34">
        <f t="shared" si="24"/>
        <v>4207985</v>
      </c>
      <c r="P126" s="28"/>
      <c r="Q126" s="57"/>
      <c r="R126" s="52" t="s">
        <v>291</v>
      </c>
      <c r="S126" s="34">
        <v>333709</v>
      </c>
      <c r="T126" s="34">
        <v>113786</v>
      </c>
      <c r="U126" s="34">
        <v>50632</v>
      </c>
      <c r="V126" s="34">
        <v>86409</v>
      </c>
      <c r="W126" s="34">
        <v>11800</v>
      </c>
      <c r="X126" s="34">
        <v>29139</v>
      </c>
      <c r="Y126" s="34">
        <v>13119</v>
      </c>
      <c r="Z126" s="34">
        <v>14519</v>
      </c>
      <c r="AA126" s="34">
        <v>40021</v>
      </c>
      <c r="AB126" s="34">
        <v>21704</v>
      </c>
      <c r="AC126" s="34">
        <v>64596</v>
      </c>
      <c r="AD126" s="34">
        <v>61788</v>
      </c>
      <c r="AE126" s="34">
        <v>80</v>
      </c>
      <c r="AF126" s="34">
        <f t="shared" si="25"/>
        <v>841302</v>
      </c>
      <c r="AG126" s="28"/>
      <c r="AH126" s="57"/>
      <c r="AI126" s="28"/>
    </row>
    <row r="127" spans="1:35" ht="15" customHeight="1">
      <c r="A127" s="52" t="s">
        <v>292</v>
      </c>
      <c r="B127" s="34">
        <v>195169</v>
      </c>
      <c r="C127" s="34">
        <v>77084</v>
      </c>
      <c r="D127" s="34">
        <v>27830</v>
      </c>
      <c r="E127" s="34">
        <v>43862</v>
      </c>
      <c r="F127" s="34">
        <v>7591</v>
      </c>
      <c r="G127" s="34">
        <v>14438</v>
      </c>
      <c r="H127" s="34">
        <v>10744</v>
      </c>
      <c r="I127" s="34">
        <v>8562</v>
      </c>
      <c r="J127" s="34">
        <v>19685</v>
      </c>
      <c r="K127" s="34">
        <v>11812</v>
      </c>
      <c r="L127" s="34">
        <v>48287</v>
      </c>
      <c r="M127" s="34">
        <v>36800</v>
      </c>
      <c r="N127" s="34"/>
      <c r="O127" s="34">
        <f t="shared" si="24"/>
        <v>501864</v>
      </c>
      <c r="P127" s="28"/>
      <c r="Q127" s="57"/>
      <c r="R127" s="52" t="s">
        <v>292</v>
      </c>
      <c r="S127" s="34">
        <v>31897</v>
      </c>
      <c r="T127" s="34">
        <v>8876</v>
      </c>
      <c r="U127" s="34">
        <v>5603</v>
      </c>
      <c r="V127" s="34">
        <v>6318</v>
      </c>
      <c r="W127" s="34">
        <v>1262</v>
      </c>
      <c r="X127" s="34">
        <v>2621</v>
      </c>
      <c r="Y127" s="34">
        <v>1424</v>
      </c>
      <c r="Z127" s="34">
        <v>1798</v>
      </c>
      <c r="AA127" s="34">
        <v>4208</v>
      </c>
      <c r="AB127" s="34">
        <v>1804</v>
      </c>
      <c r="AC127" s="34">
        <v>8031</v>
      </c>
      <c r="AD127" s="34">
        <v>4600</v>
      </c>
      <c r="AE127" s="34">
        <v>22</v>
      </c>
      <c r="AF127" s="34">
        <f t="shared" si="25"/>
        <v>78464</v>
      </c>
      <c r="AG127" s="28"/>
      <c r="AH127" s="57"/>
      <c r="AI127" s="28"/>
    </row>
    <row r="128" spans="1:35" ht="15" customHeight="1">
      <c r="A128" s="52" t="s">
        <v>293</v>
      </c>
      <c r="B128" s="34">
        <v>347832</v>
      </c>
      <c r="C128" s="34">
        <v>180114</v>
      </c>
      <c r="D128" s="34">
        <v>30710</v>
      </c>
      <c r="E128" s="34">
        <v>85896</v>
      </c>
      <c r="F128" s="34">
        <v>8532</v>
      </c>
      <c r="G128" s="34">
        <v>27884</v>
      </c>
      <c r="H128" s="34">
        <v>11741</v>
      </c>
      <c r="I128" s="34">
        <v>12683</v>
      </c>
      <c r="J128" s="34">
        <v>36763</v>
      </c>
      <c r="K128" s="34">
        <v>20565</v>
      </c>
      <c r="L128" s="34">
        <v>75218</v>
      </c>
      <c r="M128" s="34">
        <v>67934</v>
      </c>
      <c r="N128" s="34"/>
      <c r="O128" s="34">
        <f t="shared" si="24"/>
        <v>905872</v>
      </c>
      <c r="P128" s="28"/>
      <c r="Q128" s="57"/>
      <c r="R128" s="52" t="s">
        <v>293</v>
      </c>
      <c r="S128" s="34">
        <v>88977</v>
      </c>
      <c r="T128" s="34">
        <v>48461</v>
      </c>
      <c r="U128" s="34">
        <v>11161</v>
      </c>
      <c r="V128" s="34">
        <v>26439</v>
      </c>
      <c r="W128" s="34">
        <v>2500</v>
      </c>
      <c r="X128" s="34">
        <v>8301</v>
      </c>
      <c r="Y128" s="34">
        <v>3796</v>
      </c>
      <c r="Z128" s="34">
        <v>4231</v>
      </c>
      <c r="AA128" s="34">
        <v>14357</v>
      </c>
      <c r="AB128" s="34">
        <v>6460</v>
      </c>
      <c r="AC128" s="34">
        <v>21824</v>
      </c>
      <c r="AD128" s="34">
        <v>18857</v>
      </c>
      <c r="AE128" s="34">
        <v>138</v>
      </c>
      <c r="AF128" s="34">
        <f t="shared" si="25"/>
        <v>255502</v>
      </c>
      <c r="AG128" s="28"/>
      <c r="AH128" s="57"/>
      <c r="AI128" s="28"/>
    </row>
    <row r="129" spans="1:35" ht="15" customHeight="1">
      <c r="A129" s="52" t="s">
        <v>257</v>
      </c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>
        <f t="shared" si="24"/>
        <v>0</v>
      </c>
      <c r="P129" s="28"/>
      <c r="Q129" s="57"/>
      <c r="R129" s="52" t="s">
        <v>257</v>
      </c>
      <c r="S129" s="34">
        <v>30619</v>
      </c>
      <c r="T129" s="34">
        <v>9325</v>
      </c>
      <c r="U129" s="34">
        <v>3915</v>
      </c>
      <c r="V129" s="34">
        <v>7795</v>
      </c>
      <c r="W129" s="34">
        <v>568</v>
      </c>
      <c r="X129" s="34">
        <v>3102</v>
      </c>
      <c r="Y129" s="34">
        <v>1240</v>
      </c>
      <c r="Z129" s="34">
        <v>1751</v>
      </c>
      <c r="AA129" s="34">
        <v>3633</v>
      </c>
      <c r="AB129" s="34">
        <v>3101</v>
      </c>
      <c r="AC129" s="34">
        <v>9990</v>
      </c>
      <c r="AD129" s="34">
        <v>5015</v>
      </c>
      <c r="AE129" s="34">
        <v>0</v>
      </c>
      <c r="AF129" s="34">
        <f t="shared" si="25"/>
        <v>80054</v>
      </c>
      <c r="AG129" s="28"/>
      <c r="AH129" s="57"/>
      <c r="AI129" s="28"/>
    </row>
    <row r="130" spans="1:35" ht="15" customHeight="1">
      <c r="A130" s="42" t="s">
        <v>258</v>
      </c>
      <c r="B130" s="43">
        <f t="shared" ref="B130:O130" si="26">SUM(B113:B129)</f>
        <v>48189753</v>
      </c>
      <c r="C130" s="43">
        <f t="shared" si="26"/>
        <v>20531366</v>
      </c>
      <c r="D130" s="43">
        <f t="shared" si="26"/>
        <v>3501263</v>
      </c>
      <c r="E130" s="43">
        <f t="shared" si="26"/>
        <v>8109583</v>
      </c>
      <c r="F130" s="43">
        <f t="shared" si="26"/>
        <v>1023051</v>
      </c>
      <c r="G130" s="43">
        <f t="shared" si="26"/>
        <v>2692103</v>
      </c>
      <c r="H130" s="43">
        <f t="shared" si="26"/>
        <v>1966520</v>
      </c>
      <c r="I130" s="43">
        <f t="shared" si="26"/>
        <v>1816567</v>
      </c>
      <c r="J130" s="43">
        <f t="shared" si="26"/>
        <v>3924545</v>
      </c>
      <c r="K130" s="43">
        <f t="shared" si="26"/>
        <v>3027177</v>
      </c>
      <c r="L130" s="43">
        <f t="shared" si="26"/>
        <v>6121932</v>
      </c>
      <c r="M130" s="43">
        <f t="shared" si="26"/>
        <v>8427450</v>
      </c>
      <c r="N130" s="43">
        <f t="shared" si="26"/>
        <v>182</v>
      </c>
      <c r="O130" s="43">
        <f t="shared" si="26"/>
        <v>109331492</v>
      </c>
      <c r="P130" s="28"/>
      <c r="Q130" s="57"/>
      <c r="R130" s="42" t="s">
        <v>258</v>
      </c>
      <c r="S130" s="43">
        <f t="shared" ref="S130:AF130" si="27">SUM(S113:S129)</f>
        <v>9212668</v>
      </c>
      <c r="T130" s="43">
        <f t="shared" si="27"/>
        <v>3690229</v>
      </c>
      <c r="U130" s="43">
        <f t="shared" si="27"/>
        <v>1154581</v>
      </c>
      <c r="V130" s="43">
        <f t="shared" si="27"/>
        <v>2185076</v>
      </c>
      <c r="W130" s="43">
        <f t="shared" si="27"/>
        <v>300379</v>
      </c>
      <c r="X130" s="43">
        <f t="shared" si="27"/>
        <v>787632</v>
      </c>
      <c r="Y130" s="43">
        <f t="shared" si="27"/>
        <v>550554</v>
      </c>
      <c r="Z130" s="43">
        <f t="shared" si="27"/>
        <v>474240</v>
      </c>
      <c r="AA130" s="43">
        <f t="shared" si="27"/>
        <v>1214656</v>
      </c>
      <c r="AB130" s="43">
        <f t="shared" si="27"/>
        <v>551340</v>
      </c>
      <c r="AC130" s="43">
        <f t="shared" si="27"/>
        <v>2167064</v>
      </c>
      <c r="AD130" s="43">
        <f t="shared" si="27"/>
        <v>1951021</v>
      </c>
      <c r="AE130" s="43">
        <f t="shared" si="27"/>
        <v>2912</v>
      </c>
      <c r="AF130" s="43">
        <f t="shared" si="27"/>
        <v>24242352</v>
      </c>
      <c r="AG130" s="28"/>
      <c r="AH130" s="57"/>
      <c r="AI130" s="28"/>
    </row>
    <row r="131" spans="1:35" ht="15" customHeight="1">
      <c r="A131" s="28" t="s">
        <v>532</v>
      </c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28"/>
      <c r="Q131" s="28"/>
      <c r="R131" s="28" t="s">
        <v>532</v>
      </c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28"/>
      <c r="AH131" s="28"/>
      <c r="AI131" s="28"/>
    </row>
    <row r="132" spans="1:35" ht="15" customHeight="1">
      <c r="A132" s="28"/>
      <c r="B132" s="27"/>
      <c r="C132" s="27"/>
      <c r="D132" s="27"/>
      <c r="E132" s="27"/>
      <c r="F132" s="28"/>
      <c r="G132" s="28"/>
      <c r="H132" s="28"/>
      <c r="I132" s="28"/>
      <c r="J132" s="28"/>
      <c r="K132" s="28"/>
      <c r="L132" s="50"/>
      <c r="M132" s="50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50"/>
      <c r="AD132" s="50"/>
      <c r="AE132" s="28"/>
      <c r="AF132" s="28"/>
      <c r="AG132" s="28"/>
      <c r="AH132" s="28"/>
      <c r="AI132" s="28"/>
    </row>
    <row r="133" spans="1:35" ht="15" customHeight="1">
      <c r="A133" s="28"/>
      <c r="B133" s="27"/>
      <c r="C133" s="27"/>
      <c r="D133" s="27"/>
      <c r="E133" s="27"/>
      <c r="F133" s="28"/>
      <c r="G133" s="28"/>
      <c r="H133" s="28"/>
      <c r="I133" s="28"/>
      <c r="J133" s="28"/>
      <c r="K133" s="28"/>
      <c r="L133" s="50"/>
      <c r="M133" s="50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50"/>
      <c r="AD133" s="50"/>
      <c r="AE133" s="28"/>
      <c r="AF133" s="28"/>
      <c r="AG133" s="28"/>
      <c r="AH133" s="28"/>
      <c r="AI133" s="28"/>
    </row>
    <row r="134" spans="1:35" ht="15" customHeight="1">
      <c r="A134" s="28"/>
      <c r="B134" s="27"/>
      <c r="C134" s="27"/>
      <c r="D134" s="27"/>
      <c r="E134" s="27"/>
      <c r="F134" s="28"/>
      <c r="G134" s="28"/>
      <c r="H134" s="28"/>
      <c r="I134" s="28"/>
      <c r="J134" s="28"/>
      <c r="K134" s="28"/>
      <c r="L134" s="50"/>
      <c r="M134" s="50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50"/>
      <c r="AD134" s="50"/>
      <c r="AE134" s="28"/>
      <c r="AF134" s="28"/>
      <c r="AG134" s="28"/>
      <c r="AH134" s="28"/>
      <c r="AI134" s="28"/>
    </row>
    <row r="135" spans="1:35" ht="15" customHeight="1">
      <c r="A135" s="28"/>
      <c r="B135" s="27"/>
      <c r="C135" s="27"/>
      <c r="D135" s="27"/>
      <c r="E135" s="27"/>
      <c r="F135" s="28"/>
      <c r="G135" s="28"/>
      <c r="H135" s="28"/>
      <c r="I135" s="28"/>
      <c r="J135" s="28"/>
      <c r="K135" s="28"/>
      <c r="L135" s="50"/>
      <c r="M135" s="50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50"/>
      <c r="AD135" s="50"/>
      <c r="AE135" s="28"/>
      <c r="AF135" s="28"/>
      <c r="AG135" s="28"/>
      <c r="AH135" s="28"/>
      <c r="AI135" s="28"/>
    </row>
    <row r="136" spans="1:35" ht="15" customHeight="1">
      <c r="A136" s="28"/>
      <c r="B136" s="27"/>
      <c r="C136" s="27"/>
      <c r="D136" s="27"/>
      <c r="E136" s="27"/>
      <c r="F136" s="28"/>
      <c r="G136" s="28"/>
      <c r="H136" s="28"/>
      <c r="I136" s="28"/>
      <c r="J136" s="28"/>
      <c r="K136" s="28"/>
      <c r="L136" s="50"/>
      <c r="M136" s="50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50"/>
      <c r="AD136" s="50"/>
      <c r="AE136" s="28"/>
      <c r="AF136" s="28"/>
      <c r="AG136" s="28"/>
      <c r="AH136" s="28"/>
      <c r="AI136" s="28"/>
    </row>
    <row r="137" spans="1:35" ht="15" customHeight="1">
      <c r="A137" s="28"/>
      <c r="B137" s="27"/>
      <c r="C137" s="27"/>
      <c r="D137" s="27"/>
      <c r="E137" s="27"/>
      <c r="F137" s="28"/>
      <c r="G137" s="28"/>
      <c r="H137" s="28"/>
      <c r="I137" s="28"/>
      <c r="J137" s="28"/>
      <c r="K137" s="28"/>
      <c r="L137" s="50"/>
      <c r="M137" s="50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50"/>
      <c r="AD137" s="50"/>
      <c r="AE137" s="28"/>
      <c r="AF137" s="28"/>
      <c r="AG137" s="28"/>
      <c r="AH137" s="28"/>
      <c r="AI137" s="28"/>
    </row>
    <row r="138" spans="1:35" ht="15" customHeight="1">
      <c r="A138" s="28"/>
      <c r="B138" s="27"/>
      <c r="C138" s="27"/>
      <c r="D138" s="27"/>
      <c r="E138" s="27"/>
      <c r="F138" s="28"/>
      <c r="G138" s="28"/>
      <c r="H138" s="28"/>
      <c r="I138" s="28"/>
      <c r="J138" s="28"/>
      <c r="K138" s="28"/>
      <c r="L138" s="50"/>
      <c r="M138" s="50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50"/>
      <c r="AD138" s="50"/>
      <c r="AE138" s="28"/>
      <c r="AF138" s="28"/>
      <c r="AG138" s="28"/>
      <c r="AH138" s="28"/>
      <c r="AI138" s="28"/>
    </row>
    <row r="139" spans="1:35" ht="15" customHeight="1">
      <c r="A139" s="28"/>
      <c r="B139" s="27"/>
      <c r="C139" s="27"/>
      <c r="D139" s="27"/>
      <c r="E139" s="27"/>
      <c r="F139" s="28"/>
      <c r="G139" s="28"/>
      <c r="H139" s="28"/>
      <c r="I139" s="28"/>
      <c r="J139" s="28"/>
      <c r="K139" s="28"/>
      <c r="L139" s="50"/>
      <c r="M139" s="50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50"/>
      <c r="AD139" s="50"/>
      <c r="AE139" s="28"/>
      <c r="AF139" s="28"/>
      <c r="AG139" s="28"/>
      <c r="AH139" s="28"/>
      <c r="AI139" s="28"/>
    </row>
    <row r="140" spans="1:35" ht="15" customHeight="1">
      <c r="A140" s="28"/>
      <c r="B140" s="27"/>
      <c r="C140" s="27"/>
      <c r="D140" s="27"/>
      <c r="E140" s="27"/>
      <c r="F140" s="28"/>
      <c r="G140" s="28"/>
      <c r="H140" s="28"/>
      <c r="I140" s="28"/>
      <c r="J140" s="28"/>
      <c r="K140" s="28"/>
      <c r="L140" s="50"/>
      <c r="M140" s="50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50"/>
      <c r="AD140" s="50"/>
      <c r="AE140" s="28"/>
      <c r="AF140" s="28"/>
      <c r="AG140" s="28"/>
      <c r="AH140" s="28"/>
      <c r="AI140" s="28"/>
    </row>
    <row r="141" spans="1:35" ht="15" customHeight="1">
      <c r="A141" s="28"/>
      <c r="B141" s="27"/>
      <c r="C141" s="27"/>
      <c r="D141" s="27"/>
      <c r="E141" s="27"/>
      <c r="F141" s="28"/>
      <c r="G141" s="28"/>
      <c r="H141" s="28"/>
      <c r="I141" s="28"/>
      <c r="J141" s="28"/>
      <c r="K141" s="28"/>
      <c r="L141" s="50"/>
      <c r="M141" s="50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50"/>
      <c r="AD141" s="50"/>
      <c r="AE141" s="28"/>
      <c r="AF141" s="28"/>
      <c r="AG141" s="28"/>
      <c r="AH141" s="28"/>
      <c r="AI141" s="28"/>
    </row>
    <row r="142" spans="1:35" ht="15" customHeight="1">
      <c r="A142" s="28"/>
      <c r="B142" s="27"/>
      <c r="C142" s="27"/>
      <c r="D142" s="27"/>
      <c r="E142" s="27"/>
      <c r="F142" s="28"/>
      <c r="G142" s="28"/>
      <c r="H142" s="28"/>
      <c r="I142" s="28"/>
      <c r="J142" s="28"/>
      <c r="K142" s="28"/>
      <c r="L142" s="50"/>
      <c r="M142" s="50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50"/>
      <c r="AD142" s="50"/>
      <c r="AE142" s="28"/>
      <c r="AF142" s="28"/>
      <c r="AG142" s="28"/>
      <c r="AH142" s="28"/>
      <c r="AI142" s="28"/>
    </row>
    <row r="143" spans="1:35" ht="15" customHeight="1">
      <c r="A143" s="28"/>
      <c r="B143" s="27"/>
      <c r="C143" s="27"/>
      <c r="D143" s="27"/>
      <c r="E143" s="27"/>
      <c r="F143" s="28"/>
      <c r="G143" s="28"/>
      <c r="H143" s="28"/>
      <c r="I143" s="28"/>
      <c r="J143" s="28"/>
      <c r="K143" s="28"/>
      <c r="L143" s="50"/>
      <c r="M143" s="50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50"/>
      <c r="AD143" s="50"/>
      <c r="AE143" s="28"/>
      <c r="AF143" s="28"/>
      <c r="AG143" s="28"/>
      <c r="AH143" s="28"/>
      <c r="AI143" s="28"/>
    </row>
    <row r="144" spans="1:35" ht="15" customHeight="1">
      <c r="A144" s="28"/>
      <c r="B144" s="27"/>
      <c r="C144" s="27"/>
      <c r="D144" s="27"/>
      <c r="E144" s="27"/>
      <c r="F144" s="28"/>
      <c r="G144" s="28"/>
      <c r="H144" s="28"/>
      <c r="I144" s="28"/>
      <c r="J144" s="28"/>
      <c r="K144" s="28"/>
      <c r="L144" s="50"/>
      <c r="M144" s="50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50"/>
      <c r="AD144" s="50"/>
      <c r="AE144" s="28"/>
      <c r="AF144" s="28"/>
      <c r="AG144" s="28"/>
      <c r="AH144" s="28"/>
      <c r="AI144" s="28"/>
    </row>
    <row r="145" spans="1:35" ht="15" customHeight="1">
      <c r="A145" s="28"/>
      <c r="B145" s="27"/>
      <c r="C145" s="27"/>
      <c r="D145" s="27"/>
      <c r="E145" s="27"/>
      <c r="F145" s="28"/>
      <c r="G145" s="28"/>
      <c r="H145" s="28"/>
      <c r="I145" s="28"/>
      <c r="J145" s="28"/>
      <c r="K145" s="28"/>
      <c r="L145" s="50"/>
      <c r="M145" s="50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50"/>
      <c r="AD145" s="50"/>
      <c r="AE145" s="28"/>
      <c r="AF145" s="28"/>
      <c r="AG145" s="28"/>
      <c r="AH145" s="28"/>
      <c r="AI145" s="28"/>
    </row>
    <row r="146" spans="1:35" ht="15" customHeight="1">
      <c r="A146" s="28"/>
      <c r="B146" s="27"/>
      <c r="C146" s="27"/>
      <c r="D146" s="27"/>
      <c r="E146" s="27"/>
      <c r="F146" s="28"/>
      <c r="G146" s="28"/>
      <c r="H146" s="28"/>
      <c r="I146" s="28"/>
      <c r="J146" s="28"/>
      <c r="K146" s="28"/>
      <c r="L146" s="50"/>
      <c r="M146" s="50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50"/>
      <c r="AD146" s="50"/>
      <c r="AE146" s="28"/>
      <c r="AF146" s="28"/>
      <c r="AG146" s="28"/>
      <c r="AH146" s="28"/>
      <c r="AI146" s="28"/>
    </row>
    <row r="147" spans="1:35" ht="15" customHeight="1">
      <c r="A147" s="28"/>
      <c r="B147" s="27"/>
      <c r="C147" s="27"/>
      <c r="D147" s="27"/>
      <c r="E147" s="27"/>
      <c r="F147" s="28"/>
      <c r="G147" s="28"/>
      <c r="H147" s="28"/>
      <c r="I147" s="28"/>
      <c r="J147" s="28"/>
      <c r="K147" s="28"/>
      <c r="L147" s="50"/>
      <c r="M147" s="50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50"/>
      <c r="AD147" s="50"/>
      <c r="AE147" s="28"/>
      <c r="AF147" s="28"/>
      <c r="AG147" s="28"/>
      <c r="AH147" s="28"/>
      <c r="AI147" s="28"/>
    </row>
    <row r="148" spans="1:35" ht="15" customHeight="1">
      <c r="A148" s="28"/>
      <c r="B148" s="27"/>
      <c r="C148" s="27"/>
      <c r="D148" s="27"/>
      <c r="E148" s="27"/>
      <c r="F148" s="28"/>
      <c r="G148" s="28"/>
      <c r="H148" s="28"/>
      <c r="I148" s="28"/>
      <c r="J148" s="28"/>
      <c r="K148" s="28"/>
      <c r="L148" s="50"/>
      <c r="M148" s="50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50"/>
      <c r="AD148" s="50"/>
      <c r="AE148" s="28"/>
      <c r="AF148" s="28"/>
      <c r="AG148" s="28"/>
      <c r="AH148" s="28"/>
      <c r="AI148" s="28"/>
    </row>
    <row r="149" spans="1:35" ht="15" customHeight="1">
      <c r="A149" s="28"/>
      <c r="B149" s="27"/>
      <c r="C149" s="27"/>
      <c r="D149" s="27"/>
      <c r="E149" s="27"/>
      <c r="F149" s="28"/>
      <c r="G149" s="28"/>
      <c r="H149" s="28"/>
      <c r="I149" s="28"/>
      <c r="J149" s="28"/>
      <c r="K149" s="28"/>
      <c r="L149" s="50"/>
      <c r="M149" s="50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50"/>
      <c r="AD149" s="50"/>
      <c r="AE149" s="28"/>
      <c r="AF149" s="28"/>
      <c r="AG149" s="28"/>
      <c r="AH149" s="28"/>
      <c r="AI149" s="28"/>
    </row>
    <row r="150" spans="1:35" ht="15" customHeight="1">
      <c r="A150" s="28"/>
      <c r="B150" s="27"/>
      <c r="C150" s="27"/>
      <c r="D150" s="27"/>
      <c r="E150" s="27"/>
      <c r="F150" s="28"/>
      <c r="G150" s="28"/>
      <c r="H150" s="28"/>
      <c r="I150" s="28"/>
      <c r="J150" s="28"/>
      <c r="K150" s="28"/>
      <c r="L150" s="50"/>
      <c r="M150" s="50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50"/>
      <c r="AD150" s="50"/>
      <c r="AE150" s="28"/>
      <c r="AF150" s="28"/>
      <c r="AG150" s="28"/>
      <c r="AH150" s="28"/>
      <c r="AI150" s="28"/>
    </row>
    <row r="151" spans="1:35" ht="15" customHeight="1">
      <c r="A151" s="28"/>
      <c r="B151" s="27"/>
      <c r="C151" s="27"/>
      <c r="D151" s="27"/>
      <c r="E151" s="27"/>
      <c r="F151" s="28"/>
      <c r="G151" s="28"/>
      <c r="H151" s="28"/>
      <c r="I151" s="28"/>
      <c r="J151" s="28"/>
      <c r="K151" s="28"/>
      <c r="L151" s="50"/>
      <c r="M151" s="50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50"/>
      <c r="AD151" s="50"/>
      <c r="AE151" s="28"/>
      <c r="AF151" s="28"/>
      <c r="AG151" s="28"/>
      <c r="AH151" s="28"/>
      <c r="AI151" s="28"/>
    </row>
    <row r="152" spans="1:35" ht="15" customHeight="1">
      <c r="A152" s="28"/>
      <c r="B152" s="27"/>
      <c r="C152" s="27"/>
      <c r="D152" s="27"/>
      <c r="E152" s="27"/>
      <c r="F152" s="28"/>
      <c r="G152" s="28"/>
      <c r="H152" s="28"/>
      <c r="I152" s="28"/>
      <c r="J152" s="28"/>
      <c r="K152" s="28"/>
      <c r="L152" s="50"/>
      <c r="M152" s="50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50"/>
      <c r="AD152" s="50"/>
      <c r="AE152" s="28"/>
      <c r="AF152" s="28"/>
      <c r="AG152" s="28"/>
      <c r="AH152" s="28"/>
      <c r="AI152" s="28"/>
    </row>
    <row r="153" spans="1:35" ht="15" customHeight="1">
      <c r="A153" s="28"/>
      <c r="B153" s="27"/>
      <c r="C153" s="27"/>
      <c r="D153" s="27"/>
      <c r="E153" s="27"/>
      <c r="F153" s="28"/>
      <c r="G153" s="28"/>
      <c r="H153" s="28"/>
      <c r="I153" s="28"/>
      <c r="J153" s="28"/>
      <c r="K153" s="28"/>
      <c r="L153" s="50"/>
      <c r="M153" s="50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50"/>
      <c r="AD153" s="50"/>
      <c r="AE153" s="28"/>
      <c r="AF153" s="28"/>
      <c r="AG153" s="28"/>
      <c r="AH153" s="28"/>
      <c r="AI153" s="28"/>
    </row>
    <row r="154" spans="1:35" ht="15" customHeight="1">
      <c r="A154" s="28"/>
      <c r="B154" s="27"/>
      <c r="C154" s="27"/>
      <c r="D154" s="27"/>
      <c r="E154" s="27"/>
      <c r="F154" s="28"/>
      <c r="G154" s="28"/>
      <c r="H154" s="28"/>
      <c r="I154" s="28"/>
      <c r="J154" s="28"/>
      <c r="K154" s="28"/>
      <c r="L154" s="50"/>
      <c r="M154" s="50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50"/>
      <c r="AD154" s="50"/>
      <c r="AE154" s="28"/>
      <c r="AF154" s="28"/>
      <c r="AG154" s="28"/>
      <c r="AH154" s="28"/>
      <c r="AI154" s="28"/>
    </row>
    <row r="155" spans="1:35" ht="15" customHeight="1">
      <c r="A155" s="28"/>
      <c r="B155" s="27"/>
      <c r="C155" s="27"/>
      <c r="D155" s="27"/>
      <c r="E155" s="27"/>
      <c r="F155" s="28"/>
      <c r="G155" s="28"/>
      <c r="H155" s="28"/>
      <c r="I155" s="28"/>
      <c r="J155" s="28"/>
      <c r="K155" s="28"/>
      <c r="L155" s="50"/>
      <c r="M155" s="50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50"/>
      <c r="AD155" s="50"/>
      <c r="AE155" s="28"/>
      <c r="AF155" s="28"/>
      <c r="AG155" s="28"/>
      <c r="AH155" s="28"/>
      <c r="AI155" s="28"/>
    </row>
    <row r="156" spans="1:35" ht="15" customHeight="1">
      <c r="A156" s="28"/>
      <c r="B156" s="27"/>
      <c r="C156" s="27"/>
      <c r="D156" s="27"/>
      <c r="E156" s="27"/>
      <c r="F156" s="28"/>
      <c r="G156" s="28"/>
      <c r="H156" s="28"/>
      <c r="I156" s="28"/>
      <c r="J156" s="28"/>
      <c r="K156" s="28"/>
      <c r="L156" s="50"/>
      <c r="M156" s="50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50"/>
      <c r="AD156" s="50"/>
      <c r="AE156" s="28"/>
      <c r="AF156" s="28"/>
      <c r="AG156" s="28"/>
      <c r="AH156" s="28"/>
      <c r="AI156" s="28"/>
    </row>
    <row r="157" spans="1:35" ht="15" customHeight="1">
      <c r="A157" s="28"/>
      <c r="B157" s="27"/>
      <c r="C157" s="27"/>
      <c r="D157" s="27"/>
      <c r="E157" s="27"/>
      <c r="F157" s="28"/>
      <c r="G157" s="28"/>
      <c r="H157" s="28"/>
      <c r="I157" s="28"/>
      <c r="J157" s="28"/>
      <c r="K157" s="28"/>
      <c r="L157" s="50"/>
      <c r="M157" s="50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50"/>
      <c r="AD157" s="50"/>
      <c r="AE157" s="28"/>
      <c r="AF157" s="28"/>
      <c r="AG157" s="28"/>
      <c r="AH157" s="28"/>
      <c r="AI157" s="28"/>
    </row>
    <row r="158" spans="1:35" ht="15" customHeight="1">
      <c r="A158" s="28"/>
      <c r="B158" s="27"/>
      <c r="C158" s="27"/>
      <c r="D158" s="27"/>
      <c r="E158" s="27"/>
      <c r="F158" s="28"/>
      <c r="G158" s="28"/>
      <c r="H158" s="28"/>
      <c r="I158" s="28"/>
      <c r="J158" s="28"/>
      <c r="K158" s="28"/>
      <c r="L158" s="50"/>
      <c r="M158" s="50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50"/>
      <c r="AD158" s="50"/>
      <c r="AE158" s="28"/>
      <c r="AF158" s="28"/>
      <c r="AG158" s="28"/>
      <c r="AH158" s="28"/>
      <c r="AI158" s="28"/>
    </row>
    <row r="159" spans="1:35" ht="15" customHeight="1">
      <c r="A159" s="28"/>
      <c r="B159" s="27"/>
      <c r="C159" s="27"/>
      <c r="D159" s="27"/>
      <c r="E159" s="27"/>
      <c r="F159" s="28"/>
      <c r="G159" s="28"/>
      <c r="H159" s="28"/>
      <c r="I159" s="28"/>
      <c r="J159" s="28"/>
      <c r="K159" s="28"/>
      <c r="L159" s="50"/>
      <c r="M159" s="50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50"/>
      <c r="AD159" s="50"/>
      <c r="AE159" s="28"/>
      <c r="AF159" s="28"/>
      <c r="AG159" s="28"/>
      <c r="AH159" s="28"/>
      <c r="AI159" s="28"/>
    </row>
    <row r="160" spans="1:35" ht="15" customHeight="1">
      <c r="A160" s="28"/>
      <c r="B160" s="27"/>
      <c r="C160" s="27"/>
      <c r="D160" s="27"/>
      <c r="E160" s="27"/>
      <c r="F160" s="28"/>
      <c r="G160" s="28"/>
      <c r="H160" s="28"/>
      <c r="I160" s="28"/>
      <c r="J160" s="28"/>
      <c r="K160" s="28"/>
      <c r="L160" s="50"/>
      <c r="M160" s="50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50"/>
      <c r="AD160" s="50"/>
      <c r="AE160" s="28"/>
      <c r="AF160" s="28"/>
      <c r="AG160" s="28"/>
      <c r="AH160" s="28"/>
      <c r="AI160" s="28"/>
    </row>
    <row r="161" spans="1:35" ht="15" customHeight="1">
      <c r="A161" s="28"/>
      <c r="B161" s="27"/>
      <c r="C161" s="27"/>
      <c r="D161" s="27"/>
      <c r="E161" s="27"/>
      <c r="F161" s="28"/>
      <c r="G161" s="28"/>
      <c r="H161" s="28"/>
      <c r="I161" s="28"/>
      <c r="J161" s="28"/>
      <c r="K161" s="28"/>
      <c r="L161" s="50"/>
      <c r="M161" s="50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50"/>
      <c r="AD161" s="50"/>
      <c r="AE161" s="28"/>
      <c r="AF161" s="28"/>
      <c r="AG161" s="28"/>
      <c r="AH161" s="28"/>
      <c r="AI161" s="28"/>
    </row>
    <row r="162" spans="1:35" ht="15" customHeight="1">
      <c r="A162" s="28"/>
      <c r="B162" s="27"/>
      <c r="C162" s="27"/>
      <c r="D162" s="27"/>
      <c r="E162" s="27"/>
      <c r="F162" s="28"/>
      <c r="G162" s="28"/>
      <c r="H162" s="28"/>
      <c r="I162" s="28"/>
      <c r="J162" s="28"/>
      <c r="K162" s="28"/>
      <c r="L162" s="50"/>
      <c r="M162" s="50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50"/>
      <c r="AD162" s="50"/>
      <c r="AE162" s="28"/>
      <c r="AF162" s="28"/>
      <c r="AG162" s="28"/>
      <c r="AH162" s="28"/>
      <c r="AI162" s="28"/>
    </row>
    <row r="163" spans="1:35" ht="15" customHeight="1">
      <c r="A163" s="28"/>
      <c r="B163" s="27"/>
      <c r="C163" s="27"/>
      <c r="D163" s="27"/>
      <c r="E163" s="27"/>
      <c r="F163" s="28"/>
      <c r="G163" s="28"/>
      <c r="H163" s="28"/>
      <c r="I163" s="28"/>
      <c r="J163" s="28"/>
      <c r="K163" s="28"/>
      <c r="L163" s="50"/>
      <c r="M163" s="50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50"/>
      <c r="AD163" s="50"/>
      <c r="AE163" s="28"/>
      <c r="AF163" s="28"/>
      <c r="AG163" s="28"/>
      <c r="AH163" s="28"/>
      <c r="AI163" s="28"/>
    </row>
    <row r="164" spans="1:35" ht="15" customHeight="1">
      <c r="A164" s="28"/>
      <c r="B164" s="27"/>
      <c r="C164" s="27"/>
      <c r="D164" s="27"/>
      <c r="E164" s="27"/>
      <c r="F164" s="28"/>
      <c r="G164" s="28"/>
      <c r="H164" s="28"/>
      <c r="I164" s="28"/>
      <c r="J164" s="28"/>
      <c r="K164" s="28"/>
      <c r="L164" s="50"/>
      <c r="M164" s="50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50"/>
      <c r="AD164" s="50"/>
      <c r="AE164" s="28"/>
      <c r="AF164" s="28"/>
      <c r="AG164" s="28"/>
      <c r="AH164" s="28"/>
      <c r="AI164" s="28"/>
    </row>
    <row r="165" spans="1:35" ht="15" customHeight="1">
      <c r="A165" s="28"/>
      <c r="B165" s="27"/>
      <c r="C165" s="27"/>
      <c r="D165" s="27"/>
      <c r="E165" s="27"/>
      <c r="F165" s="28"/>
      <c r="G165" s="28"/>
      <c r="H165" s="28"/>
      <c r="I165" s="28"/>
      <c r="J165" s="28"/>
      <c r="K165" s="28"/>
      <c r="L165" s="50"/>
      <c r="M165" s="50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50"/>
      <c r="AD165" s="50"/>
      <c r="AE165" s="28"/>
      <c r="AF165" s="28"/>
      <c r="AG165" s="28"/>
      <c r="AH165" s="28"/>
      <c r="AI165" s="28"/>
    </row>
    <row r="166" spans="1:35" ht="15" customHeight="1">
      <c r="A166" s="28"/>
      <c r="B166" s="27"/>
      <c r="C166" s="27"/>
      <c r="D166" s="27"/>
      <c r="E166" s="27"/>
      <c r="F166" s="28"/>
      <c r="G166" s="28"/>
      <c r="H166" s="28"/>
      <c r="I166" s="28"/>
      <c r="J166" s="28"/>
      <c r="K166" s="28"/>
      <c r="L166" s="50"/>
      <c r="M166" s="50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50"/>
      <c r="AD166" s="50"/>
      <c r="AE166" s="28"/>
      <c r="AF166" s="28"/>
      <c r="AG166" s="28"/>
      <c r="AH166" s="28"/>
      <c r="AI166" s="28"/>
    </row>
    <row r="167" spans="1:35" ht="15" customHeight="1">
      <c r="A167" s="28"/>
      <c r="B167" s="27"/>
      <c r="C167" s="27"/>
      <c r="D167" s="27"/>
      <c r="E167" s="27"/>
      <c r="F167" s="28"/>
      <c r="G167" s="28"/>
      <c r="H167" s="28"/>
      <c r="I167" s="28"/>
      <c r="J167" s="28"/>
      <c r="K167" s="28"/>
      <c r="L167" s="50"/>
      <c r="M167" s="50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50"/>
      <c r="AD167" s="50"/>
      <c r="AE167" s="28"/>
      <c r="AF167" s="28"/>
      <c r="AG167" s="28"/>
      <c r="AH167" s="28"/>
      <c r="AI167" s="28"/>
    </row>
    <row r="168" spans="1:35" ht="15" customHeight="1">
      <c r="A168" s="28"/>
      <c r="B168" s="27"/>
      <c r="C168" s="27"/>
      <c r="D168" s="27"/>
      <c r="E168" s="27"/>
      <c r="F168" s="28"/>
      <c r="G168" s="28"/>
      <c r="H168" s="28"/>
      <c r="I168" s="28"/>
      <c r="J168" s="28"/>
      <c r="K168" s="28"/>
      <c r="L168" s="50"/>
      <c r="M168" s="50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50"/>
      <c r="AD168" s="50"/>
      <c r="AE168" s="28"/>
      <c r="AF168" s="28"/>
      <c r="AG168" s="28"/>
      <c r="AH168" s="28"/>
      <c r="AI168" s="28"/>
    </row>
    <row r="169" spans="1:35" ht="15" customHeight="1">
      <c r="A169" s="28"/>
      <c r="B169" s="27"/>
      <c r="C169" s="27"/>
      <c r="D169" s="27"/>
      <c r="E169" s="27"/>
      <c r="F169" s="28"/>
      <c r="G169" s="28"/>
      <c r="H169" s="28"/>
      <c r="I169" s="28"/>
      <c r="J169" s="28"/>
      <c r="K169" s="28"/>
      <c r="L169" s="50"/>
      <c r="M169" s="50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50"/>
      <c r="AD169" s="50"/>
      <c r="AE169" s="28"/>
      <c r="AF169" s="28"/>
      <c r="AG169" s="28"/>
      <c r="AH169" s="28"/>
      <c r="AI169" s="28"/>
    </row>
    <row r="170" spans="1:35" ht="15" customHeight="1">
      <c r="A170" s="28"/>
      <c r="B170" s="27"/>
      <c r="C170" s="27"/>
      <c r="D170" s="27"/>
      <c r="E170" s="27"/>
      <c r="F170" s="28"/>
      <c r="G170" s="28"/>
      <c r="H170" s="28"/>
      <c r="I170" s="28"/>
      <c r="J170" s="28"/>
      <c r="K170" s="28"/>
      <c r="L170" s="50"/>
      <c r="M170" s="50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50"/>
      <c r="AD170" s="50"/>
      <c r="AE170" s="28"/>
      <c r="AF170" s="28"/>
      <c r="AG170" s="28"/>
      <c r="AH170" s="28"/>
      <c r="AI170" s="28"/>
    </row>
    <row r="171" spans="1:35" ht="15" customHeight="1">
      <c r="A171" s="28"/>
      <c r="B171" s="27"/>
      <c r="C171" s="27"/>
      <c r="D171" s="27"/>
      <c r="E171" s="27"/>
      <c r="F171" s="28"/>
      <c r="G171" s="28"/>
      <c r="H171" s="28"/>
      <c r="I171" s="28"/>
      <c r="J171" s="28"/>
      <c r="K171" s="28"/>
      <c r="L171" s="50"/>
      <c r="M171" s="50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50"/>
      <c r="AD171" s="50"/>
      <c r="AE171" s="28"/>
      <c r="AF171" s="28"/>
      <c r="AG171" s="28"/>
      <c r="AH171" s="28"/>
      <c r="AI171" s="28"/>
    </row>
    <row r="172" spans="1:35" ht="15" customHeight="1">
      <c r="A172" s="28"/>
      <c r="B172" s="27"/>
      <c r="C172" s="27"/>
      <c r="D172" s="27"/>
      <c r="E172" s="27"/>
      <c r="F172" s="28"/>
      <c r="G172" s="28"/>
      <c r="H172" s="28"/>
      <c r="I172" s="28"/>
      <c r="J172" s="28"/>
      <c r="K172" s="28"/>
      <c r="L172" s="50"/>
      <c r="M172" s="50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50"/>
      <c r="AD172" s="50"/>
      <c r="AE172" s="28"/>
      <c r="AF172" s="28"/>
      <c r="AG172" s="28"/>
      <c r="AH172" s="28"/>
      <c r="AI172" s="28"/>
    </row>
    <row r="173" spans="1:35" ht="15" customHeight="1">
      <c r="A173" s="28"/>
      <c r="B173" s="27"/>
      <c r="C173" s="27"/>
      <c r="D173" s="27"/>
      <c r="E173" s="27"/>
      <c r="F173" s="28"/>
      <c r="G173" s="28"/>
      <c r="H173" s="28"/>
      <c r="I173" s="28"/>
      <c r="J173" s="28"/>
      <c r="K173" s="28"/>
      <c r="L173" s="50"/>
      <c r="M173" s="50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50"/>
      <c r="AD173" s="50"/>
      <c r="AE173" s="28"/>
      <c r="AF173" s="28"/>
      <c r="AG173" s="28"/>
      <c r="AH173" s="28"/>
      <c r="AI173" s="28"/>
    </row>
    <row r="174" spans="1:35" ht="15" customHeight="1">
      <c r="A174" s="28"/>
      <c r="B174" s="27"/>
      <c r="C174" s="27"/>
      <c r="D174" s="27"/>
      <c r="E174" s="27"/>
      <c r="F174" s="28"/>
      <c r="G174" s="28"/>
      <c r="H174" s="28"/>
      <c r="I174" s="28"/>
      <c r="J174" s="28"/>
      <c r="K174" s="28"/>
      <c r="L174" s="50"/>
      <c r="M174" s="50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50"/>
      <c r="AD174" s="50"/>
      <c r="AE174" s="28"/>
      <c r="AF174" s="28"/>
      <c r="AG174" s="28"/>
      <c r="AH174" s="28"/>
      <c r="AI174" s="28"/>
    </row>
    <row r="175" spans="1:35" ht="15" customHeight="1">
      <c r="A175" s="28"/>
      <c r="B175" s="27"/>
      <c r="C175" s="27"/>
      <c r="D175" s="27"/>
      <c r="E175" s="27"/>
      <c r="F175" s="28"/>
      <c r="G175" s="28"/>
      <c r="H175" s="28"/>
      <c r="I175" s="28"/>
      <c r="J175" s="28"/>
      <c r="K175" s="28"/>
      <c r="L175" s="50"/>
      <c r="M175" s="50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50"/>
      <c r="AD175" s="50"/>
      <c r="AE175" s="28"/>
      <c r="AF175" s="28"/>
      <c r="AG175" s="28"/>
      <c r="AH175" s="28"/>
      <c r="AI175" s="28"/>
    </row>
    <row r="176" spans="1:35" ht="15" customHeight="1">
      <c r="A176" s="28"/>
      <c r="B176" s="27"/>
      <c r="C176" s="27"/>
      <c r="D176" s="27"/>
      <c r="E176" s="27"/>
      <c r="F176" s="28"/>
      <c r="G176" s="28"/>
      <c r="H176" s="28"/>
      <c r="I176" s="28"/>
      <c r="J176" s="28"/>
      <c r="K176" s="28"/>
      <c r="L176" s="50"/>
      <c r="M176" s="50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50"/>
      <c r="AD176" s="50"/>
      <c r="AE176" s="28"/>
      <c r="AF176" s="28"/>
      <c r="AG176" s="28"/>
      <c r="AH176" s="28"/>
      <c r="AI176" s="28"/>
    </row>
    <row r="177" spans="1:35" ht="15" customHeight="1">
      <c r="A177" s="28"/>
      <c r="B177" s="27"/>
      <c r="C177" s="27"/>
      <c r="D177" s="27"/>
      <c r="E177" s="27"/>
      <c r="F177" s="28"/>
      <c r="G177" s="28"/>
      <c r="H177" s="28"/>
      <c r="I177" s="28"/>
      <c r="J177" s="28"/>
      <c r="K177" s="28"/>
      <c r="L177" s="50"/>
      <c r="M177" s="50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50"/>
      <c r="AD177" s="50"/>
      <c r="AE177" s="28"/>
      <c r="AF177" s="28"/>
      <c r="AG177" s="28"/>
      <c r="AH177" s="28"/>
      <c r="AI177" s="28"/>
    </row>
    <row r="178" spans="1:35" ht="15" customHeight="1">
      <c r="A178" s="28"/>
      <c r="B178" s="27"/>
      <c r="C178" s="27"/>
      <c r="D178" s="27"/>
      <c r="E178" s="27"/>
      <c r="F178" s="28"/>
      <c r="G178" s="28"/>
      <c r="H178" s="28"/>
      <c r="I178" s="28"/>
      <c r="J178" s="28"/>
      <c r="K178" s="28"/>
      <c r="L178" s="50"/>
      <c r="M178" s="50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50"/>
      <c r="AD178" s="50"/>
      <c r="AE178" s="28"/>
      <c r="AF178" s="28"/>
      <c r="AG178" s="28"/>
      <c r="AH178" s="28"/>
      <c r="AI178" s="28"/>
    </row>
    <row r="179" spans="1:35" ht="15" customHeight="1">
      <c r="A179" s="28"/>
      <c r="B179" s="27"/>
      <c r="C179" s="27"/>
      <c r="D179" s="27"/>
      <c r="E179" s="27"/>
      <c r="F179" s="28"/>
      <c r="G179" s="28"/>
      <c r="H179" s="28"/>
      <c r="I179" s="28"/>
      <c r="J179" s="28"/>
      <c r="K179" s="28"/>
      <c r="L179" s="50"/>
      <c r="M179" s="50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50"/>
      <c r="AD179" s="50"/>
      <c r="AE179" s="28"/>
      <c r="AF179" s="28"/>
      <c r="AG179" s="28"/>
      <c r="AH179" s="28"/>
      <c r="AI179" s="28"/>
    </row>
    <row r="180" spans="1:35" ht="15" customHeight="1">
      <c r="A180" s="28"/>
      <c r="B180" s="27"/>
      <c r="C180" s="27"/>
      <c r="D180" s="27"/>
      <c r="E180" s="27"/>
      <c r="F180" s="28"/>
      <c r="G180" s="28"/>
      <c r="H180" s="28"/>
      <c r="I180" s="28"/>
      <c r="J180" s="28"/>
      <c r="K180" s="28"/>
      <c r="L180" s="50"/>
      <c r="M180" s="50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50"/>
      <c r="AD180" s="50"/>
      <c r="AE180" s="28"/>
      <c r="AF180" s="28"/>
      <c r="AG180" s="28"/>
      <c r="AH180" s="28"/>
      <c r="AI180" s="28"/>
    </row>
    <row r="181" spans="1:35" ht="15" customHeight="1">
      <c r="A181" s="28"/>
      <c r="B181" s="27"/>
      <c r="C181" s="27"/>
      <c r="D181" s="27"/>
      <c r="E181" s="27"/>
      <c r="F181" s="28"/>
      <c r="G181" s="28"/>
      <c r="H181" s="28"/>
      <c r="I181" s="28"/>
      <c r="J181" s="28"/>
      <c r="K181" s="28"/>
      <c r="L181" s="50"/>
      <c r="M181" s="50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50"/>
      <c r="AD181" s="50"/>
      <c r="AE181" s="28"/>
      <c r="AF181" s="28"/>
      <c r="AG181" s="28"/>
      <c r="AH181" s="28"/>
      <c r="AI181" s="28"/>
    </row>
    <row r="182" spans="1:35" ht="15" customHeight="1">
      <c r="A182" s="28"/>
      <c r="B182" s="27"/>
      <c r="C182" s="27"/>
      <c r="D182" s="27"/>
      <c r="E182" s="27"/>
      <c r="F182" s="28"/>
      <c r="G182" s="28"/>
      <c r="H182" s="28"/>
      <c r="I182" s="28"/>
      <c r="J182" s="28"/>
      <c r="K182" s="28"/>
      <c r="L182" s="50"/>
      <c r="M182" s="50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50"/>
      <c r="AD182" s="50"/>
      <c r="AE182" s="28"/>
      <c r="AF182" s="28"/>
      <c r="AG182" s="28"/>
      <c r="AH182" s="28"/>
      <c r="AI182" s="28"/>
    </row>
    <row r="183" spans="1:35" ht="15" customHeight="1">
      <c r="A183" s="28"/>
      <c r="B183" s="27"/>
      <c r="C183" s="27"/>
      <c r="D183" s="27"/>
      <c r="E183" s="27"/>
      <c r="F183" s="28"/>
      <c r="G183" s="28"/>
      <c r="H183" s="28"/>
      <c r="I183" s="28"/>
      <c r="J183" s="28"/>
      <c r="K183" s="28"/>
      <c r="L183" s="50"/>
      <c r="M183" s="50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50"/>
      <c r="AD183" s="50"/>
      <c r="AE183" s="28"/>
      <c r="AF183" s="28"/>
      <c r="AG183" s="28"/>
      <c r="AH183" s="28"/>
      <c r="AI183" s="28"/>
    </row>
    <row r="184" spans="1:35" ht="15" customHeight="1">
      <c r="A184" s="28"/>
      <c r="B184" s="27"/>
      <c r="C184" s="27"/>
      <c r="D184" s="27"/>
      <c r="E184" s="27"/>
      <c r="F184" s="28"/>
      <c r="G184" s="28"/>
      <c r="H184" s="28"/>
      <c r="I184" s="28"/>
      <c r="J184" s="28"/>
      <c r="K184" s="28"/>
      <c r="L184" s="50"/>
      <c r="M184" s="50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50"/>
      <c r="AD184" s="50"/>
      <c r="AE184" s="28"/>
      <c r="AF184" s="28"/>
      <c r="AG184" s="28"/>
      <c r="AH184" s="28"/>
      <c r="AI184" s="28"/>
    </row>
    <row r="185" spans="1:35" ht="15" customHeight="1">
      <c r="A185" s="28"/>
      <c r="B185" s="27"/>
      <c r="C185" s="27"/>
      <c r="D185" s="27"/>
      <c r="E185" s="27"/>
      <c r="F185" s="28"/>
      <c r="G185" s="28"/>
      <c r="H185" s="28"/>
      <c r="I185" s="28"/>
      <c r="J185" s="28"/>
      <c r="K185" s="28"/>
      <c r="L185" s="50"/>
      <c r="M185" s="50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50"/>
      <c r="AD185" s="50"/>
      <c r="AE185" s="28"/>
      <c r="AF185" s="28"/>
      <c r="AG185" s="28"/>
      <c r="AH185" s="28"/>
      <c r="AI185" s="28"/>
    </row>
    <row r="186" spans="1:35" ht="15" customHeight="1">
      <c r="A186" s="28"/>
      <c r="B186" s="27"/>
      <c r="C186" s="27"/>
      <c r="D186" s="27"/>
      <c r="E186" s="27"/>
      <c r="F186" s="28"/>
      <c r="G186" s="28"/>
      <c r="H186" s="28"/>
      <c r="I186" s="28"/>
      <c r="J186" s="28"/>
      <c r="K186" s="28"/>
      <c r="L186" s="50"/>
      <c r="M186" s="50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50"/>
      <c r="AD186" s="50"/>
      <c r="AE186" s="28"/>
      <c r="AF186" s="28"/>
      <c r="AG186" s="28"/>
      <c r="AH186" s="28"/>
      <c r="AI186" s="28"/>
    </row>
    <row r="187" spans="1:35" ht="15" customHeight="1">
      <c r="A187" s="28"/>
      <c r="B187" s="27"/>
      <c r="C187" s="27"/>
      <c r="D187" s="27"/>
      <c r="E187" s="27"/>
      <c r="F187" s="28"/>
      <c r="G187" s="28"/>
      <c r="H187" s="28"/>
      <c r="I187" s="28"/>
      <c r="J187" s="28"/>
      <c r="K187" s="28"/>
      <c r="L187" s="50"/>
      <c r="M187" s="50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50"/>
      <c r="AD187" s="50"/>
      <c r="AE187" s="28"/>
      <c r="AF187" s="28"/>
      <c r="AG187" s="28"/>
      <c r="AH187" s="28"/>
      <c r="AI187" s="28"/>
    </row>
    <row r="188" spans="1:35" ht="15" customHeight="1">
      <c r="A188" s="28"/>
      <c r="B188" s="27"/>
      <c r="C188" s="27"/>
      <c r="D188" s="27"/>
      <c r="E188" s="27"/>
      <c r="F188" s="28"/>
      <c r="G188" s="28"/>
      <c r="H188" s="28"/>
      <c r="I188" s="28"/>
      <c r="J188" s="28"/>
      <c r="K188" s="28"/>
      <c r="L188" s="50"/>
      <c r="M188" s="50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50"/>
      <c r="AD188" s="50"/>
      <c r="AE188" s="28"/>
      <c r="AF188" s="28"/>
      <c r="AG188" s="28"/>
      <c r="AH188" s="28"/>
      <c r="AI188" s="28"/>
    </row>
    <row r="189" spans="1:35" ht="15" customHeight="1">
      <c r="A189" s="28"/>
      <c r="B189" s="27"/>
      <c r="C189" s="27"/>
      <c r="D189" s="27"/>
      <c r="E189" s="27"/>
      <c r="F189" s="28"/>
      <c r="G189" s="28"/>
      <c r="H189" s="28"/>
      <c r="I189" s="28"/>
      <c r="J189" s="28"/>
      <c r="K189" s="28"/>
      <c r="L189" s="50"/>
      <c r="M189" s="50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50"/>
      <c r="AD189" s="50"/>
      <c r="AE189" s="28"/>
      <c r="AF189" s="28"/>
      <c r="AG189" s="28"/>
      <c r="AH189" s="28"/>
      <c r="AI189" s="28"/>
    </row>
    <row r="190" spans="1:35" ht="15" customHeight="1">
      <c r="A190" s="28"/>
      <c r="B190" s="27"/>
      <c r="C190" s="27"/>
      <c r="D190" s="27"/>
      <c r="E190" s="27"/>
      <c r="F190" s="28"/>
      <c r="G190" s="28"/>
      <c r="H190" s="28"/>
      <c r="I190" s="28"/>
      <c r="J190" s="28"/>
      <c r="K190" s="28"/>
      <c r="L190" s="50"/>
      <c r="M190" s="50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50"/>
      <c r="AD190" s="50"/>
      <c r="AE190" s="28"/>
      <c r="AF190" s="28"/>
      <c r="AG190" s="28"/>
      <c r="AH190" s="28"/>
      <c r="AI190" s="28"/>
    </row>
    <row r="191" spans="1:35" ht="15" customHeight="1">
      <c r="A191" s="28"/>
      <c r="B191" s="27"/>
      <c r="C191" s="27"/>
      <c r="D191" s="27"/>
      <c r="E191" s="27"/>
      <c r="F191" s="28"/>
      <c r="G191" s="28"/>
      <c r="H191" s="28"/>
      <c r="I191" s="28"/>
      <c r="J191" s="28"/>
      <c r="K191" s="28"/>
      <c r="L191" s="50"/>
      <c r="M191" s="50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50"/>
      <c r="AD191" s="50"/>
      <c r="AE191" s="28"/>
      <c r="AF191" s="28"/>
      <c r="AG191" s="28"/>
      <c r="AH191" s="28"/>
      <c r="AI191" s="28"/>
    </row>
    <row r="192" spans="1:35" ht="15" customHeight="1">
      <c r="A192" s="28"/>
      <c r="B192" s="27"/>
      <c r="C192" s="27"/>
      <c r="D192" s="27"/>
      <c r="E192" s="27"/>
      <c r="F192" s="28"/>
      <c r="G192" s="28"/>
      <c r="H192" s="28"/>
      <c r="I192" s="28"/>
      <c r="J192" s="28"/>
      <c r="K192" s="28"/>
      <c r="L192" s="50"/>
      <c r="M192" s="50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50"/>
      <c r="AD192" s="50"/>
      <c r="AE192" s="28"/>
      <c r="AF192" s="28"/>
      <c r="AG192" s="28"/>
      <c r="AH192" s="28"/>
      <c r="AI192" s="28"/>
    </row>
    <row r="193" spans="1:35" ht="15" customHeight="1">
      <c r="A193" s="28"/>
      <c r="B193" s="27"/>
      <c r="C193" s="27"/>
      <c r="D193" s="27"/>
      <c r="E193" s="27"/>
      <c r="F193" s="28"/>
      <c r="G193" s="28"/>
      <c r="H193" s="28"/>
      <c r="I193" s="28"/>
      <c r="J193" s="28"/>
      <c r="K193" s="28"/>
      <c r="L193" s="50"/>
      <c r="M193" s="50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50"/>
      <c r="AD193" s="50"/>
      <c r="AE193" s="28"/>
      <c r="AF193" s="28"/>
      <c r="AG193" s="28"/>
      <c r="AH193" s="28"/>
      <c r="AI193" s="28"/>
    </row>
    <row r="194" spans="1:35" ht="15" customHeight="1">
      <c r="A194" s="28"/>
      <c r="B194" s="27"/>
      <c r="C194" s="27"/>
      <c r="D194" s="27"/>
      <c r="E194" s="27"/>
      <c r="F194" s="28"/>
      <c r="G194" s="28"/>
      <c r="H194" s="28"/>
      <c r="I194" s="28"/>
      <c r="J194" s="28"/>
      <c r="K194" s="28"/>
      <c r="L194" s="50"/>
      <c r="M194" s="50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50"/>
      <c r="AD194" s="50"/>
      <c r="AE194" s="28"/>
      <c r="AF194" s="28"/>
      <c r="AG194" s="28"/>
      <c r="AH194" s="28"/>
      <c r="AI194" s="28"/>
    </row>
    <row r="195" spans="1:35" ht="15" customHeight="1">
      <c r="A195" s="28"/>
      <c r="B195" s="27"/>
      <c r="C195" s="27"/>
      <c r="D195" s="27"/>
      <c r="E195" s="27"/>
      <c r="F195" s="28"/>
      <c r="G195" s="28"/>
      <c r="H195" s="28"/>
      <c r="I195" s="28"/>
      <c r="J195" s="28"/>
      <c r="K195" s="28"/>
      <c r="L195" s="50"/>
      <c r="M195" s="50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50"/>
      <c r="AD195" s="50"/>
      <c r="AE195" s="28"/>
      <c r="AF195" s="28"/>
      <c r="AG195" s="28"/>
      <c r="AH195" s="28"/>
      <c r="AI195" s="28"/>
    </row>
    <row r="196" spans="1:35" ht="15" customHeight="1">
      <c r="A196" s="28"/>
      <c r="B196" s="27"/>
      <c r="C196" s="27"/>
      <c r="D196" s="27"/>
      <c r="E196" s="27"/>
      <c r="F196" s="28"/>
      <c r="G196" s="28"/>
      <c r="H196" s="28"/>
      <c r="I196" s="28"/>
      <c r="J196" s="28"/>
      <c r="K196" s="28"/>
      <c r="L196" s="50"/>
      <c r="M196" s="50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50"/>
      <c r="AD196" s="50"/>
      <c r="AE196" s="28"/>
      <c r="AF196" s="28"/>
      <c r="AG196" s="28"/>
      <c r="AH196" s="28"/>
      <c r="AI196" s="28"/>
    </row>
    <row r="197" spans="1:35" ht="15" customHeight="1">
      <c r="A197" s="28"/>
      <c r="B197" s="27"/>
      <c r="C197" s="27"/>
      <c r="D197" s="27"/>
      <c r="E197" s="27"/>
      <c r="F197" s="28"/>
      <c r="G197" s="28"/>
      <c r="H197" s="28"/>
      <c r="I197" s="28"/>
      <c r="J197" s="28"/>
      <c r="K197" s="28"/>
      <c r="L197" s="50"/>
      <c r="M197" s="50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50"/>
      <c r="AD197" s="50"/>
      <c r="AE197" s="28"/>
      <c r="AF197" s="28"/>
      <c r="AG197" s="28"/>
      <c r="AH197" s="28"/>
      <c r="AI197" s="28"/>
    </row>
    <row r="198" spans="1:35" ht="15" customHeight="1">
      <c r="A198" s="28"/>
      <c r="B198" s="27"/>
      <c r="C198" s="27"/>
      <c r="D198" s="27"/>
      <c r="E198" s="27"/>
      <c r="F198" s="28"/>
      <c r="G198" s="28"/>
      <c r="H198" s="28"/>
      <c r="I198" s="28"/>
      <c r="J198" s="28"/>
      <c r="K198" s="28"/>
      <c r="L198" s="50"/>
      <c r="M198" s="50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50"/>
      <c r="AD198" s="50"/>
      <c r="AE198" s="28"/>
      <c r="AF198" s="28"/>
      <c r="AG198" s="28"/>
      <c r="AH198" s="28"/>
      <c r="AI198" s="28"/>
    </row>
    <row r="199" spans="1:35" ht="15" customHeight="1">
      <c r="A199" s="28"/>
      <c r="B199" s="27"/>
      <c r="C199" s="27"/>
      <c r="D199" s="27"/>
      <c r="E199" s="27"/>
      <c r="F199" s="28"/>
      <c r="G199" s="28"/>
      <c r="H199" s="28"/>
      <c r="I199" s="28"/>
      <c r="J199" s="28"/>
      <c r="K199" s="28"/>
      <c r="L199" s="50"/>
      <c r="M199" s="50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50"/>
      <c r="AD199" s="50"/>
      <c r="AE199" s="28"/>
      <c r="AF199" s="28"/>
      <c r="AG199" s="28"/>
      <c r="AH199" s="28"/>
      <c r="AI199" s="28"/>
    </row>
    <row r="200" spans="1:35" ht="15" customHeight="1">
      <c r="A200" s="28"/>
      <c r="B200" s="27"/>
      <c r="C200" s="27"/>
      <c r="D200" s="27"/>
      <c r="E200" s="27"/>
      <c r="F200" s="28"/>
      <c r="G200" s="28"/>
      <c r="H200" s="28"/>
      <c r="I200" s="28"/>
      <c r="J200" s="28"/>
      <c r="K200" s="28"/>
      <c r="L200" s="50"/>
      <c r="M200" s="50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50"/>
      <c r="AD200" s="50"/>
      <c r="AE200" s="28"/>
      <c r="AF200" s="28"/>
      <c r="AG200" s="28"/>
      <c r="AH200" s="28"/>
      <c r="AI200" s="28"/>
    </row>
    <row r="201" spans="1:35" ht="15" customHeight="1">
      <c r="A201" s="28"/>
      <c r="B201" s="27"/>
      <c r="C201" s="27"/>
      <c r="D201" s="27"/>
      <c r="E201" s="27"/>
      <c r="F201" s="28"/>
      <c r="G201" s="28"/>
      <c r="H201" s="28"/>
      <c r="I201" s="28"/>
      <c r="J201" s="28"/>
      <c r="K201" s="28"/>
      <c r="L201" s="50"/>
      <c r="M201" s="50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50"/>
      <c r="AD201" s="50"/>
      <c r="AE201" s="28"/>
      <c r="AF201" s="28"/>
      <c r="AG201" s="28"/>
      <c r="AH201" s="28"/>
      <c r="AI201" s="28"/>
    </row>
    <row r="202" spans="1:35" ht="15" customHeight="1">
      <c r="A202" s="28"/>
      <c r="B202" s="27"/>
      <c r="C202" s="27"/>
      <c r="D202" s="27"/>
      <c r="E202" s="27"/>
      <c r="F202" s="28"/>
      <c r="G202" s="28"/>
      <c r="H202" s="28"/>
      <c r="I202" s="28"/>
      <c r="J202" s="28"/>
      <c r="K202" s="28"/>
      <c r="L202" s="50"/>
      <c r="M202" s="50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50"/>
      <c r="AD202" s="50"/>
      <c r="AE202" s="28"/>
      <c r="AF202" s="28"/>
      <c r="AG202" s="28"/>
      <c r="AH202" s="28"/>
      <c r="AI202" s="28"/>
    </row>
    <row r="203" spans="1:35" ht="15" customHeight="1">
      <c r="A203" s="28"/>
      <c r="B203" s="27"/>
      <c r="C203" s="27"/>
      <c r="D203" s="27"/>
      <c r="E203" s="27"/>
      <c r="F203" s="28"/>
      <c r="G203" s="28"/>
      <c r="H203" s="28"/>
      <c r="I203" s="28"/>
      <c r="J203" s="28"/>
      <c r="K203" s="28"/>
      <c r="L203" s="50"/>
      <c r="M203" s="50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50"/>
      <c r="AD203" s="50"/>
      <c r="AE203" s="28"/>
      <c r="AF203" s="28"/>
      <c r="AG203" s="28"/>
      <c r="AH203" s="28"/>
      <c r="AI203" s="28"/>
    </row>
    <row r="204" spans="1:35" ht="15" customHeight="1">
      <c r="A204" s="28"/>
      <c r="B204" s="27"/>
      <c r="C204" s="27"/>
      <c r="D204" s="27"/>
      <c r="E204" s="27"/>
      <c r="F204" s="28"/>
      <c r="G204" s="28"/>
      <c r="H204" s="28"/>
      <c r="I204" s="28"/>
      <c r="J204" s="28"/>
      <c r="K204" s="28"/>
      <c r="L204" s="50"/>
      <c r="M204" s="50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50"/>
      <c r="AD204" s="50"/>
      <c r="AE204" s="28"/>
      <c r="AF204" s="28"/>
      <c r="AG204" s="28"/>
      <c r="AH204" s="28"/>
      <c r="AI204" s="28"/>
    </row>
    <row r="205" spans="1:35" ht="15" customHeight="1">
      <c r="A205" s="28"/>
      <c r="B205" s="27"/>
      <c r="C205" s="27"/>
      <c r="D205" s="27"/>
      <c r="E205" s="27"/>
      <c r="F205" s="28"/>
      <c r="G205" s="28"/>
      <c r="H205" s="28"/>
      <c r="I205" s="28"/>
      <c r="J205" s="28"/>
      <c r="K205" s="28"/>
      <c r="L205" s="50"/>
      <c r="M205" s="50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50"/>
      <c r="AD205" s="50"/>
      <c r="AE205" s="28"/>
      <c r="AF205" s="28"/>
      <c r="AG205" s="28"/>
      <c r="AH205" s="28"/>
      <c r="AI205" s="28"/>
    </row>
    <row r="206" spans="1:35" ht="15" customHeight="1">
      <c r="A206" s="28"/>
      <c r="B206" s="27"/>
      <c r="C206" s="27"/>
      <c r="D206" s="27"/>
      <c r="E206" s="27"/>
      <c r="F206" s="28"/>
      <c r="G206" s="28"/>
      <c r="H206" s="28"/>
      <c r="I206" s="28"/>
      <c r="J206" s="28"/>
      <c r="K206" s="28"/>
      <c r="L206" s="50"/>
      <c r="M206" s="50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50"/>
      <c r="AD206" s="50"/>
      <c r="AE206" s="28"/>
      <c r="AF206" s="28"/>
      <c r="AG206" s="28"/>
      <c r="AH206" s="28"/>
      <c r="AI206" s="28"/>
    </row>
    <row r="207" spans="1:35" ht="12.75" customHeight="1">
      <c r="A207" s="28"/>
      <c r="B207" s="27"/>
      <c r="C207" s="27"/>
      <c r="D207" s="27"/>
      <c r="E207" s="27"/>
      <c r="F207" s="28"/>
      <c r="G207" s="28"/>
      <c r="H207" s="28"/>
      <c r="I207" s="28"/>
      <c r="J207" s="28"/>
      <c r="K207" s="28"/>
      <c r="L207" s="50"/>
      <c r="M207" s="50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50"/>
      <c r="AD207" s="50"/>
      <c r="AE207" s="28"/>
      <c r="AF207" s="28"/>
      <c r="AG207" s="28"/>
      <c r="AH207" s="28"/>
      <c r="AI207" s="28"/>
    </row>
    <row r="208" spans="1:35" ht="12.75" customHeight="1">
      <c r="A208" s="28"/>
      <c r="B208" s="27"/>
      <c r="C208" s="27"/>
      <c r="D208" s="27"/>
      <c r="E208" s="27"/>
      <c r="F208" s="28"/>
      <c r="G208" s="28"/>
      <c r="H208" s="28"/>
      <c r="I208" s="28"/>
      <c r="J208" s="28"/>
      <c r="K208" s="28"/>
      <c r="L208" s="50"/>
      <c r="M208" s="50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50"/>
      <c r="AD208" s="50"/>
      <c r="AE208" s="28"/>
      <c r="AF208" s="28"/>
      <c r="AG208" s="28"/>
      <c r="AH208" s="28"/>
      <c r="AI208" s="28"/>
    </row>
    <row r="209" spans="1:35" ht="12.75" customHeight="1">
      <c r="A209" s="28"/>
      <c r="B209" s="27"/>
      <c r="C209" s="27"/>
      <c r="D209" s="27"/>
      <c r="E209" s="27"/>
      <c r="F209" s="28"/>
      <c r="G209" s="28"/>
      <c r="H209" s="28"/>
      <c r="I209" s="28"/>
      <c r="J209" s="28"/>
      <c r="K209" s="28"/>
      <c r="L209" s="50"/>
      <c r="M209" s="50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50"/>
      <c r="AD209" s="50"/>
      <c r="AE209" s="28"/>
      <c r="AF209" s="28"/>
      <c r="AG209" s="28"/>
      <c r="AH209" s="28"/>
      <c r="AI209" s="28"/>
    </row>
    <row r="210" spans="1:35" ht="12.75" customHeight="1">
      <c r="A210" s="28"/>
      <c r="B210" s="27"/>
      <c r="C210" s="27"/>
      <c r="D210" s="27"/>
      <c r="E210" s="27"/>
      <c r="F210" s="28"/>
      <c r="G210" s="28"/>
      <c r="H210" s="28"/>
      <c r="I210" s="28"/>
      <c r="J210" s="28"/>
      <c r="K210" s="28"/>
      <c r="L210" s="50"/>
      <c r="M210" s="50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50"/>
      <c r="AD210" s="50"/>
      <c r="AE210" s="28"/>
      <c r="AF210" s="28"/>
      <c r="AG210" s="28"/>
      <c r="AH210" s="28"/>
      <c r="AI210" s="28"/>
    </row>
    <row r="211" spans="1:35" ht="12.75" customHeight="1">
      <c r="A211" s="28"/>
      <c r="B211" s="27"/>
      <c r="C211" s="27"/>
      <c r="D211" s="27"/>
      <c r="E211" s="27"/>
      <c r="F211" s="28"/>
      <c r="G211" s="28"/>
      <c r="H211" s="28"/>
      <c r="I211" s="28"/>
      <c r="J211" s="28"/>
      <c r="K211" s="28"/>
      <c r="L211" s="50"/>
      <c r="M211" s="50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50"/>
      <c r="AD211" s="50"/>
      <c r="AE211" s="28"/>
      <c r="AF211" s="28"/>
      <c r="AG211" s="28"/>
      <c r="AH211" s="28"/>
      <c r="AI211" s="28"/>
    </row>
    <row r="212" spans="1:35" ht="12.75" customHeight="1">
      <c r="A212" s="28"/>
      <c r="B212" s="27"/>
      <c r="C212" s="27"/>
      <c r="D212" s="27"/>
      <c r="E212" s="27"/>
      <c r="F212" s="28"/>
      <c r="G212" s="28"/>
      <c r="H212" s="28"/>
      <c r="I212" s="28"/>
      <c r="J212" s="28"/>
      <c r="K212" s="28"/>
      <c r="L212" s="50"/>
      <c r="M212" s="50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50"/>
      <c r="AD212" s="50"/>
      <c r="AE212" s="28"/>
      <c r="AF212" s="28"/>
      <c r="AG212" s="28"/>
      <c r="AH212" s="28"/>
      <c r="AI212" s="28"/>
    </row>
    <row r="213" spans="1:35" ht="12.75" customHeight="1">
      <c r="A213" s="28"/>
      <c r="B213" s="27"/>
      <c r="C213" s="27"/>
      <c r="D213" s="27"/>
      <c r="E213" s="27"/>
      <c r="F213" s="28"/>
      <c r="G213" s="28"/>
      <c r="H213" s="28"/>
      <c r="I213" s="28"/>
      <c r="J213" s="28"/>
      <c r="K213" s="28"/>
      <c r="L213" s="50"/>
      <c r="M213" s="50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50"/>
      <c r="AD213" s="50"/>
      <c r="AE213" s="28"/>
      <c r="AF213" s="28"/>
      <c r="AG213" s="28"/>
      <c r="AH213" s="28"/>
      <c r="AI213" s="28"/>
    </row>
    <row r="214" spans="1:35" ht="12.75" customHeight="1">
      <c r="A214" s="28"/>
      <c r="B214" s="27"/>
      <c r="C214" s="27"/>
      <c r="D214" s="27"/>
      <c r="E214" s="27"/>
      <c r="F214" s="28"/>
      <c r="G214" s="28"/>
      <c r="H214" s="28"/>
      <c r="I214" s="28"/>
      <c r="J214" s="28"/>
      <c r="K214" s="28"/>
      <c r="L214" s="50"/>
      <c r="M214" s="50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50"/>
      <c r="AD214" s="50"/>
      <c r="AE214" s="28"/>
      <c r="AF214" s="28"/>
      <c r="AG214" s="28"/>
      <c r="AH214" s="28"/>
      <c r="AI214" s="28"/>
    </row>
    <row r="215" spans="1:35" ht="12.75" customHeight="1">
      <c r="A215" s="28"/>
      <c r="B215" s="27"/>
      <c r="C215" s="27"/>
      <c r="D215" s="27"/>
      <c r="E215" s="27"/>
      <c r="F215" s="28"/>
      <c r="G215" s="28"/>
      <c r="H215" s="28"/>
      <c r="I215" s="28"/>
      <c r="J215" s="28"/>
      <c r="K215" s="28"/>
      <c r="L215" s="50"/>
      <c r="M215" s="50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50"/>
      <c r="AD215" s="50"/>
      <c r="AE215" s="28"/>
      <c r="AF215" s="28"/>
      <c r="AG215" s="28"/>
      <c r="AH215" s="28"/>
      <c r="AI215" s="28"/>
    </row>
    <row r="216" spans="1:35" ht="12.75" customHeight="1">
      <c r="A216" s="28"/>
      <c r="B216" s="27"/>
      <c r="C216" s="27"/>
      <c r="D216" s="27"/>
      <c r="E216" s="27"/>
      <c r="F216" s="28"/>
      <c r="G216" s="28"/>
      <c r="H216" s="28"/>
      <c r="I216" s="28"/>
      <c r="J216" s="28"/>
      <c r="K216" s="28"/>
      <c r="L216" s="50"/>
      <c r="M216" s="50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50"/>
      <c r="AD216" s="50"/>
      <c r="AE216" s="28"/>
      <c r="AF216" s="28"/>
      <c r="AG216" s="28"/>
      <c r="AH216" s="28"/>
      <c r="AI216" s="28"/>
    </row>
    <row r="217" spans="1:35" ht="12.75" customHeight="1">
      <c r="A217" s="28"/>
      <c r="B217" s="27"/>
      <c r="C217" s="27"/>
      <c r="D217" s="27"/>
      <c r="E217" s="27"/>
      <c r="F217" s="28"/>
      <c r="G217" s="28"/>
      <c r="H217" s="28"/>
      <c r="I217" s="28"/>
      <c r="J217" s="28"/>
      <c r="K217" s="28"/>
      <c r="L217" s="50"/>
      <c r="M217" s="50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50"/>
      <c r="AD217" s="50"/>
      <c r="AE217" s="28"/>
      <c r="AF217" s="28"/>
      <c r="AG217" s="28"/>
      <c r="AH217" s="28"/>
      <c r="AI217" s="28"/>
    </row>
    <row r="218" spans="1:35" ht="12.75" customHeight="1">
      <c r="A218" s="28"/>
      <c r="B218" s="27"/>
      <c r="C218" s="27"/>
      <c r="D218" s="27"/>
      <c r="E218" s="27"/>
      <c r="F218" s="28"/>
      <c r="G218" s="28"/>
      <c r="H218" s="28"/>
      <c r="I218" s="28"/>
      <c r="J218" s="28"/>
      <c r="K218" s="28"/>
      <c r="L218" s="50"/>
      <c r="M218" s="50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50"/>
      <c r="AD218" s="50"/>
      <c r="AE218" s="28"/>
      <c r="AF218" s="28"/>
      <c r="AG218" s="28"/>
      <c r="AH218" s="28"/>
      <c r="AI218" s="28"/>
    </row>
    <row r="219" spans="1:35" ht="12.75" customHeight="1">
      <c r="A219" s="28"/>
      <c r="B219" s="27"/>
      <c r="C219" s="27"/>
      <c r="D219" s="27"/>
      <c r="E219" s="27"/>
      <c r="F219" s="28"/>
      <c r="G219" s="28"/>
      <c r="H219" s="28"/>
      <c r="I219" s="28"/>
      <c r="J219" s="28"/>
      <c r="K219" s="28"/>
      <c r="L219" s="50"/>
      <c r="M219" s="50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50"/>
      <c r="AD219" s="50"/>
      <c r="AE219" s="28"/>
      <c r="AF219" s="28"/>
      <c r="AG219" s="28"/>
      <c r="AH219" s="28"/>
      <c r="AI219" s="28"/>
    </row>
    <row r="220" spans="1:35" ht="12.75" customHeight="1">
      <c r="A220" s="28"/>
      <c r="B220" s="27"/>
      <c r="C220" s="27"/>
      <c r="D220" s="27"/>
      <c r="E220" s="27"/>
      <c r="F220" s="28"/>
      <c r="G220" s="28"/>
      <c r="H220" s="28"/>
      <c r="I220" s="28"/>
      <c r="J220" s="28"/>
      <c r="K220" s="28"/>
      <c r="L220" s="50"/>
      <c r="M220" s="50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50"/>
      <c r="AD220" s="50"/>
      <c r="AE220" s="28"/>
      <c r="AF220" s="28"/>
      <c r="AG220" s="28"/>
      <c r="AH220" s="28"/>
      <c r="AI220" s="28"/>
    </row>
    <row r="221" spans="1:35" ht="12.75" customHeight="1">
      <c r="A221" s="28"/>
      <c r="B221" s="27"/>
      <c r="C221" s="27"/>
      <c r="D221" s="27"/>
      <c r="E221" s="27"/>
      <c r="F221" s="28"/>
      <c r="G221" s="28"/>
      <c r="H221" s="28"/>
      <c r="I221" s="28"/>
      <c r="J221" s="28"/>
      <c r="K221" s="28"/>
      <c r="L221" s="50"/>
      <c r="M221" s="50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50"/>
      <c r="AD221" s="50"/>
      <c r="AE221" s="28"/>
      <c r="AF221" s="28"/>
      <c r="AG221" s="28"/>
      <c r="AH221" s="28"/>
      <c r="AI221" s="28"/>
    </row>
    <row r="222" spans="1:35" ht="12.75" customHeight="1">
      <c r="A222" s="28"/>
      <c r="B222" s="27"/>
      <c r="C222" s="27"/>
      <c r="D222" s="27"/>
      <c r="E222" s="27"/>
      <c r="F222" s="28"/>
      <c r="G222" s="28"/>
      <c r="H222" s="28"/>
      <c r="I222" s="28"/>
      <c r="J222" s="28"/>
      <c r="K222" s="28"/>
      <c r="L222" s="50"/>
      <c r="M222" s="50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50"/>
      <c r="AD222" s="50"/>
      <c r="AE222" s="28"/>
      <c r="AF222" s="28"/>
      <c r="AG222" s="28"/>
      <c r="AH222" s="28"/>
      <c r="AI222" s="28"/>
    </row>
    <row r="223" spans="1:35" ht="12.75" customHeight="1">
      <c r="A223" s="28"/>
      <c r="B223" s="27"/>
      <c r="C223" s="27"/>
      <c r="D223" s="27"/>
      <c r="E223" s="27"/>
      <c r="F223" s="28"/>
      <c r="G223" s="28"/>
      <c r="H223" s="28"/>
      <c r="I223" s="28"/>
      <c r="J223" s="28"/>
      <c r="K223" s="28"/>
      <c r="L223" s="50"/>
      <c r="M223" s="50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50"/>
      <c r="AD223" s="50"/>
      <c r="AE223" s="28"/>
      <c r="AF223" s="28"/>
      <c r="AG223" s="28"/>
      <c r="AH223" s="28"/>
      <c r="AI223" s="28"/>
    </row>
    <row r="224" spans="1:35" ht="12.75" customHeight="1">
      <c r="A224" s="28"/>
      <c r="B224" s="27"/>
      <c r="C224" s="27"/>
      <c r="D224" s="27"/>
      <c r="E224" s="27"/>
      <c r="F224" s="28"/>
      <c r="G224" s="28"/>
      <c r="H224" s="28"/>
      <c r="I224" s="28"/>
      <c r="J224" s="28"/>
      <c r="K224" s="28"/>
      <c r="L224" s="50"/>
      <c r="M224" s="50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50"/>
      <c r="AD224" s="50"/>
      <c r="AE224" s="28"/>
      <c r="AF224" s="28"/>
      <c r="AG224" s="28"/>
      <c r="AH224" s="28"/>
      <c r="AI224" s="28"/>
    </row>
    <row r="225" spans="1:35" ht="12.75" customHeight="1">
      <c r="A225" s="28"/>
      <c r="B225" s="27"/>
      <c r="C225" s="27"/>
      <c r="D225" s="27"/>
      <c r="E225" s="27"/>
      <c r="F225" s="28"/>
      <c r="G225" s="28"/>
      <c r="H225" s="28"/>
      <c r="I225" s="28"/>
      <c r="J225" s="28"/>
      <c r="K225" s="28"/>
      <c r="L225" s="50"/>
      <c r="M225" s="50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50"/>
      <c r="AD225" s="50"/>
      <c r="AE225" s="28"/>
      <c r="AF225" s="28"/>
      <c r="AG225" s="28"/>
      <c r="AH225" s="28"/>
      <c r="AI225" s="28"/>
    </row>
    <row r="226" spans="1:35" ht="12.75" customHeight="1">
      <c r="A226" s="28"/>
      <c r="B226" s="27"/>
      <c r="C226" s="27"/>
      <c r="D226" s="27"/>
      <c r="E226" s="27"/>
      <c r="F226" s="28"/>
      <c r="G226" s="28"/>
      <c r="H226" s="28"/>
      <c r="I226" s="28"/>
      <c r="J226" s="28"/>
      <c r="K226" s="28"/>
      <c r="L226" s="50"/>
      <c r="M226" s="50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50"/>
      <c r="AD226" s="50"/>
      <c r="AE226" s="28"/>
      <c r="AF226" s="28"/>
      <c r="AG226" s="28"/>
      <c r="AH226" s="28"/>
      <c r="AI226" s="28"/>
    </row>
    <row r="227" spans="1:35" ht="12.75" customHeight="1">
      <c r="A227" s="28"/>
      <c r="B227" s="27"/>
      <c r="C227" s="27"/>
      <c r="D227" s="27"/>
      <c r="E227" s="27"/>
      <c r="F227" s="28"/>
      <c r="G227" s="28"/>
      <c r="H227" s="28"/>
      <c r="I227" s="28"/>
      <c r="J227" s="28"/>
      <c r="K227" s="28"/>
      <c r="L227" s="50"/>
      <c r="M227" s="50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50"/>
      <c r="AD227" s="50"/>
      <c r="AE227" s="28"/>
      <c r="AF227" s="28"/>
      <c r="AG227" s="28"/>
      <c r="AH227" s="28"/>
      <c r="AI227" s="28"/>
    </row>
    <row r="228" spans="1:35" ht="12.75" customHeight="1">
      <c r="A228" s="28"/>
      <c r="B228" s="27"/>
      <c r="C228" s="27"/>
      <c r="D228" s="27"/>
      <c r="E228" s="27"/>
      <c r="F228" s="28"/>
      <c r="G228" s="28"/>
      <c r="H228" s="28"/>
      <c r="I228" s="28"/>
      <c r="J228" s="28"/>
      <c r="K228" s="28"/>
      <c r="L228" s="50"/>
      <c r="M228" s="50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50"/>
      <c r="AD228" s="50"/>
      <c r="AE228" s="28"/>
      <c r="AF228" s="28"/>
      <c r="AG228" s="28"/>
      <c r="AH228" s="28"/>
      <c r="AI228" s="28"/>
    </row>
    <row r="229" spans="1:35" ht="12.75" customHeight="1">
      <c r="A229" s="28"/>
      <c r="B229" s="27"/>
      <c r="C229" s="27"/>
      <c r="D229" s="27"/>
      <c r="E229" s="27"/>
      <c r="F229" s="28"/>
      <c r="G229" s="28"/>
      <c r="H229" s="28"/>
      <c r="I229" s="28"/>
      <c r="J229" s="28"/>
      <c r="K229" s="28"/>
      <c r="L229" s="50"/>
      <c r="M229" s="50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50"/>
      <c r="AD229" s="50"/>
      <c r="AE229" s="28"/>
      <c r="AF229" s="28"/>
      <c r="AG229" s="28"/>
      <c r="AH229" s="28"/>
      <c r="AI229" s="28"/>
    </row>
    <row r="230" spans="1:35" ht="12.75" customHeight="1">
      <c r="A230" s="28"/>
      <c r="B230" s="27"/>
      <c r="C230" s="27"/>
      <c r="D230" s="27"/>
      <c r="E230" s="27"/>
      <c r="F230" s="28"/>
      <c r="G230" s="28"/>
      <c r="H230" s="28"/>
      <c r="I230" s="28"/>
      <c r="J230" s="28"/>
      <c r="K230" s="28"/>
      <c r="L230" s="50"/>
      <c r="M230" s="50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50"/>
      <c r="AD230" s="50"/>
      <c r="AE230" s="28"/>
      <c r="AF230" s="28"/>
      <c r="AG230" s="28"/>
      <c r="AH230" s="28"/>
      <c r="AI230" s="28"/>
    </row>
    <row r="231" spans="1:35" ht="12.75" customHeight="1">
      <c r="A231" s="28"/>
      <c r="B231" s="27"/>
      <c r="C231" s="27"/>
      <c r="D231" s="27"/>
      <c r="E231" s="27"/>
      <c r="F231" s="28"/>
      <c r="G231" s="28"/>
      <c r="H231" s="28"/>
      <c r="I231" s="28"/>
      <c r="J231" s="28"/>
      <c r="K231" s="28"/>
      <c r="L231" s="50"/>
      <c r="M231" s="50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50"/>
      <c r="AD231" s="50"/>
      <c r="AE231" s="28"/>
      <c r="AF231" s="28"/>
      <c r="AG231" s="28"/>
      <c r="AH231" s="28"/>
      <c r="AI231" s="28"/>
    </row>
    <row r="232" spans="1:35" ht="12.75" customHeight="1">
      <c r="A232" s="28"/>
      <c r="B232" s="27"/>
      <c r="C232" s="27"/>
      <c r="D232" s="27"/>
      <c r="E232" s="27"/>
      <c r="F232" s="28"/>
      <c r="G232" s="28"/>
      <c r="H232" s="28"/>
      <c r="I232" s="28"/>
      <c r="J232" s="28"/>
      <c r="K232" s="28"/>
      <c r="L232" s="50"/>
      <c r="M232" s="50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50"/>
      <c r="AD232" s="50"/>
      <c r="AE232" s="28"/>
      <c r="AF232" s="28"/>
      <c r="AG232" s="28"/>
      <c r="AH232" s="28"/>
      <c r="AI232" s="28"/>
    </row>
    <row r="233" spans="1:35" ht="12.75" customHeight="1">
      <c r="A233" s="28"/>
      <c r="B233" s="27"/>
      <c r="C233" s="27"/>
      <c r="D233" s="27"/>
      <c r="E233" s="27"/>
      <c r="F233" s="28"/>
      <c r="G233" s="28"/>
      <c r="H233" s="28"/>
      <c r="I233" s="28"/>
      <c r="J233" s="28"/>
      <c r="K233" s="28"/>
      <c r="L233" s="50"/>
      <c r="M233" s="50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50"/>
      <c r="AD233" s="50"/>
      <c r="AE233" s="28"/>
      <c r="AF233" s="28"/>
      <c r="AG233" s="28"/>
      <c r="AH233" s="28"/>
      <c r="AI233" s="28"/>
    </row>
    <row r="234" spans="1:35" ht="12.75" customHeight="1">
      <c r="A234" s="28"/>
      <c r="B234" s="27"/>
      <c r="C234" s="27"/>
      <c r="D234" s="27"/>
      <c r="E234" s="27"/>
      <c r="F234" s="28"/>
      <c r="G234" s="28"/>
      <c r="H234" s="28"/>
      <c r="I234" s="28"/>
      <c r="J234" s="28"/>
      <c r="K234" s="28"/>
      <c r="L234" s="50"/>
      <c r="M234" s="50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50"/>
      <c r="AD234" s="50"/>
      <c r="AE234" s="28"/>
      <c r="AF234" s="28"/>
      <c r="AG234" s="28"/>
      <c r="AH234" s="28"/>
      <c r="AI234" s="28"/>
    </row>
    <row r="235" spans="1:35" ht="12.75" customHeight="1">
      <c r="A235" s="28"/>
      <c r="B235" s="27"/>
      <c r="C235" s="27"/>
      <c r="D235" s="27"/>
      <c r="E235" s="27"/>
      <c r="F235" s="28"/>
      <c r="G235" s="28"/>
      <c r="H235" s="28"/>
      <c r="I235" s="28"/>
      <c r="J235" s="28"/>
      <c r="K235" s="28"/>
      <c r="L235" s="50"/>
      <c r="M235" s="50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50"/>
      <c r="AD235" s="50"/>
      <c r="AE235" s="28"/>
      <c r="AF235" s="28"/>
      <c r="AG235" s="28"/>
      <c r="AH235" s="28"/>
      <c r="AI235" s="28"/>
    </row>
    <row r="236" spans="1:35" ht="12.75" customHeight="1">
      <c r="A236" s="28"/>
      <c r="B236" s="27"/>
      <c r="C236" s="27"/>
      <c r="D236" s="27"/>
      <c r="E236" s="27"/>
      <c r="F236" s="28"/>
      <c r="G236" s="28"/>
      <c r="H236" s="28"/>
      <c r="I236" s="28"/>
      <c r="J236" s="28"/>
      <c r="K236" s="28"/>
      <c r="L236" s="50"/>
      <c r="M236" s="50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50"/>
      <c r="AD236" s="50"/>
      <c r="AE236" s="28"/>
      <c r="AF236" s="28"/>
      <c r="AG236" s="28"/>
      <c r="AH236" s="28"/>
      <c r="AI236" s="28"/>
    </row>
    <row r="237" spans="1:35" ht="12.75" customHeight="1">
      <c r="A237" s="28"/>
      <c r="B237" s="27"/>
      <c r="C237" s="27"/>
      <c r="D237" s="27"/>
      <c r="E237" s="27"/>
      <c r="F237" s="28"/>
      <c r="G237" s="28"/>
      <c r="H237" s="28"/>
      <c r="I237" s="28"/>
      <c r="J237" s="28"/>
      <c r="K237" s="28"/>
      <c r="L237" s="50"/>
      <c r="M237" s="50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50"/>
      <c r="AD237" s="50"/>
      <c r="AE237" s="28"/>
      <c r="AF237" s="28"/>
      <c r="AG237" s="28"/>
      <c r="AH237" s="28"/>
      <c r="AI237" s="28"/>
    </row>
    <row r="238" spans="1:35" ht="12.75" customHeight="1">
      <c r="A238" s="28"/>
      <c r="B238" s="27"/>
      <c r="C238" s="27"/>
      <c r="D238" s="27"/>
      <c r="E238" s="27"/>
      <c r="F238" s="28"/>
      <c r="G238" s="28"/>
      <c r="H238" s="28"/>
      <c r="I238" s="28"/>
      <c r="J238" s="28"/>
      <c r="K238" s="28"/>
      <c r="L238" s="50"/>
      <c r="M238" s="50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50"/>
      <c r="AD238" s="50"/>
      <c r="AE238" s="28"/>
      <c r="AF238" s="28"/>
      <c r="AG238" s="28"/>
      <c r="AH238" s="28"/>
      <c r="AI238" s="28"/>
    </row>
    <row r="239" spans="1:35" ht="12.75" customHeight="1">
      <c r="A239" s="28"/>
      <c r="B239" s="27"/>
      <c r="C239" s="27"/>
      <c r="D239" s="27"/>
      <c r="E239" s="27"/>
      <c r="F239" s="28"/>
      <c r="G239" s="28"/>
      <c r="H239" s="28"/>
      <c r="I239" s="28"/>
      <c r="J239" s="28"/>
      <c r="K239" s="28"/>
      <c r="L239" s="50"/>
      <c r="M239" s="50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50"/>
      <c r="AD239" s="50"/>
      <c r="AE239" s="28"/>
      <c r="AF239" s="28"/>
      <c r="AG239" s="28"/>
      <c r="AH239" s="28"/>
      <c r="AI239" s="28"/>
    </row>
    <row r="240" spans="1:35" ht="12.75" customHeight="1">
      <c r="A240" s="28"/>
      <c r="B240" s="27"/>
      <c r="C240" s="27"/>
      <c r="D240" s="27"/>
      <c r="E240" s="27"/>
      <c r="F240" s="28"/>
      <c r="G240" s="28"/>
      <c r="H240" s="28"/>
      <c r="I240" s="28"/>
      <c r="J240" s="28"/>
      <c r="K240" s="28"/>
      <c r="L240" s="50"/>
      <c r="M240" s="50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50"/>
      <c r="AD240" s="50"/>
      <c r="AE240" s="28"/>
      <c r="AF240" s="28"/>
      <c r="AG240" s="28"/>
      <c r="AH240" s="28"/>
      <c r="AI240" s="28"/>
    </row>
    <row r="241" spans="1:35" ht="12.75" customHeight="1">
      <c r="A241" s="28"/>
      <c r="B241" s="27"/>
      <c r="C241" s="27"/>
      <c r="D241" s="27"/>
      <c r="E241" s="27"/>
      <c r="F241" s="28"/>
      <c r="G241" s="28"/>
      <c r="H241" s="28"/>
      <c r="I241" s="28"/>
      <c r="J241" s="28"/>
      <c r="K241" s="28"/>
      <c r="L241" s="50"/>
      <c r="M241" s="50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50"/>
      <c r="AD241" s="50"/>
      <c r="AE241" s="28"/>
      <c r="AF241" s="28"/>
      <c r="AG241" s="28"/>
      <c r="AH241" s="28"/>
      <c r="AI241" s="28"/>
    </row>
    <row r="242" spans="1:35" ht="12.75" customHeight="1">
      <c r="A242" s="28"/>
      <c r="B242" s="27"/>
      <c r="C242" s="27"/>
      <c r="D242" s="27"/>
      <c r="E242" s="27"/>
      <c r="F242" s="28"/>
      <c r="G242" s="28"/>
      <c r="H242" s="28"/>
      <c r="I242" s="28"/>
      <c r="J242" s="28"/>
      <c r="K242" s="28"/>
      <c r="L242" s="50"/>
      <c r="M242" s="50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50"/>
      <c r="AD242" s="50"/>
      <c r="AE242" s="28"/>
      <c r="AF242" s="28"/>
      <c r="AG242" s="28"/>
      <c r="AH242" s="28"/>
      <c r="AI242" s="28"/>
    </row>
    <row r="243" spans="1:35" ht="12.75" customHeight="1">
      <c r="A243" s="28"/>
      <c r="B243" s="27"/>
      <c r="C243" s="27"/>
      <c r="D243" s="27"/>
      <c r="E243" s="27"/>
      <c r="F243" s="28"/>
      <c r="G243" s="28"/>
      <c r="H243" s="28"/>
      <c r="I243" s="28"/>
      <c r="J243" s="28"/>
      <c r="K243" s="28"/>
      <c r="L243" s="50"/>
      <c r="M243" s="50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50"/>
      <c r="AD243" s="50"/>
      <c r="AE243" s="28"/>
      <c r="AF243" s="28"/>
      <c r="AG243" s="28"/>
      <c r="AH243" s="28"/>
      <c r="AI243" s="28"/>
    </row>
    <row r="244" spans="1:35" ht="12.75" customHeight="1">
      <c r="A244" s="28"/>
      <c r="B244" s="27"/>
      <c r="C244" s="27"/>
      <c r="D244" s="27"/>
      <c r="E244" s="27"/>
      <c r="F244" s="28"/>
      <c r="G244" s="28"/>
      <c r="H244" s="28"/>
      <c r="I244" s="28"/>
      <c r="J244" s="28"/>
      <c r="K244" s="28"/>
      <c r="L244" s="50"/>
      <c r="M244" s="50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50"/>
      <c r="AD244" s="50"/>
      <c r="AE244" s="28"/>
      <c r="AF244" s="28"/>
      <c r="AG244" s="28"/>
      <c r="AH244" s="28"/>
      <c r="AI244" s="28"/>
    </row>
    <row r="245" spans="1:35" ht="12.75" customHeight="1">
      <c r="A245" s="28"/>
      <c r="B245" s="27"/>
      <c r="C245" s="27"/>
      <c r="D245" s="27"/>
      <c r="E245" s="27"/>
      <c r="F245" s="28"/>
      <c r="G245" s="28"/>
      <c r="H245" s="28"/>
      <c r="I245" s="28"/>
      <c r="J245" s="28"/>
      <c r="K245" s="28"/>
      <c r="L245" s="50"/>
      <c r="M245" s="50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50"/>
      <c r="AD245" s="50"/>
      <c r="AE245" s="28"/>
      <c r="AF245" s="28"/>
      <c r="AG245" s="28"/>
      <c r="AH245" s="28"/>
      <c r="AI245" s="28"/>
    </row>
    <row r="246" spans="1:35" ht="12.75" customHeight="1">
      <c r="A246" s="28"/>
      <c r="B246" s="27"/>
      <c r="C246" s="27"/>
      <c r="D246" s="27"/>
      <c r="E246" s="27"/>
      <c r="F246" s="28"/>
      <c r="G246" s="28"/>
      <c r="H246" s="28"/>
      <c r="I246" s="28"/>
      <c r="J246" s="28"/>
      <c r="K246" s="28"/>
      <c r="L246" s="50"/>
      <c r="M246" s="50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50"/>
      <c r="AD246" s="50"/>
      <c r="AE246" s="28"/>
      <c r="AF246" s="28"/>
      <c r="AG246" s="28"/>
      <c r="AH246" s="28"/>
      <c r="AI246" s="28"/>
    </row>
    <row r="247" spans="1:35" ht="12.75" customHeight="1">
      <c r="A247" s="28"/>
      <c r="B247" s="27"/>
      <c r="C247" s="27"/>
      <c r="D247" s="27"/>
      <c r="E247" s="27"/>
      <c r="F247" s="28"/>
      <c r="G247" s="28"/>
      <c r="H247" s="28"/>
      <c r="I247" s="28"/>
      <c r="J247" s="28"/>
      <c r="K247" s="28"/>
      <c r="L247" s="50"/>
      <c r="M247" s="50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50"/>
      <c r="AD247" s="50"/>
      <c r="AE247" s="28"/>
      <c r="AF247" s="28"/>
      <c r="AG247" s="28"/>
      <c r="AH247" s="28"/>
      <c r="AI247" s="28"/>
    </row>
    <row r="248" spans="1:35" ht="12.75" customHeight="1">
      <c r="A248" s="28"/>
      <c r="B248" s="27"/>
      <c r="C248" s="27"/>
      <c r="D248" s="27"/>
      <c r="E248" s="27"/>
      <c r="F248" s="28"/>
      <c r="G248" s="28"/>
      <c r="H248" s="28"/>
      <c r="I248" s="28"/>
      <c r="J248" s="28"/>
      <c r="K248" s="28"/>
      <c r="L248" s="50"/>
      <c r="M248" s="50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50"/>
      <c r="AD248" s="50"/>
      <c r="AE248" s="28"/>
      <c r="AF248" s="28"/>
      <c r="AG248" s="28"/>
      <c r="AH248" s="28"/>
      <c r="AI248" s="28"/>
    </row>
    <row r="249" spans="1:35" ht="12.75" customHeight="1">
      <c r="A249" s="28"/>
      <c r="B249" s="27"/>
      <c r="C249" s="27"/>
      <c r="D249" s="27"/>
      <c r="E249" s="27"/>
      <c r="F249" s="28"/>
      <c r="G249" s="28"/>
      <c r="H249" s="28"/>
      <c r="I249" s="28"/>
      <c r="J249" s="28"/>
      <c r="K249" s="28"/>
      <c r="L249" s="50"/>
      <c r="M249" s="50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50"/>
      <c r="AD249" s="50"/>
      <c r="AE249" s="28"/>
      <c r="AF249" s="28"/>
      <c r="AG249" s="28"/>
      <c r="AH249" s="28"/>
      <c r="AI249" s="28"/>
    </row>
    <row r="250" spans="1:35" ht="12.75" customHeight="1">
      <c r="A250" s="28"/>
      <c r="B250" s="27"/>
      <c r="C250" s="27"/>
      <c r="D250" s="27"/>
      <c r="E250" s="27"/>
      <c r="F250" s="28"/>
      <c r="G250" s="28"/>
      <c r="H250" s="28"/>
      <c r="I250" s="28"/>
      <c r="J250" s="28"/>
      <c r="K250" s="28"/>
      <c r="L250" s="50"/>
      <c r="M250" s="50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50"/>
      <c r="AD250" s="50"/>
      <c r="AE250" s="28"/>
      <c r="AF250" s="28"/>
      <c r="AG250" s="28"/>
      <c r="AH250" s="28"/>
      <c r="AI250" s="28"/>
    </row>
    <row r="251" spans="1:35" ht="12.75" customHeight="1">
      <c r="A251" s="28"/>
      <c r="B251" s="27"/>
      <c r="C251" s="27"/>
      <c r="D251" s="27"/>
      <c r="E251" s="27"/>
      <c r="F251" s="28"/>
      <c r="G251" s="28"/>
      <c r="H251" s="28"/>
      <c r="I251" s="28"/>
      <c r="J251" s="28"/>
      <c r="K251" s="28"/>
      <c r="L251" s="50"/>
      <c r="M251" s="50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50"/>
      <c r="AD251" s="50"/>
      <c r="AE251" s="28"/>
      <c r="AF251" s="28"/>
      <c r="AG251" s="28"/>
      <c r="AH251" s="28"/>
      <c r="AI251" s="28"/>
    </row>
    <row r="252" spans="1:35" ht="12.75" customHeight="1">
      <c r="A252" s="28"/>
      <c r="B252" s="27"/>
      <c r="C252" s="27"/>
      <c r="D252" s="27"/>
      <c r="E252" s="27"/>
      <c r="F252" s="28"/>
      <c r="G252" s="28"/>
      <c r="H252" s="28"/>
      <c r="I252" s="28"/>
      <c r="J252" s="28"/>
      <c r="K252" s="28"/>
      <c r="L252" s="50"/>
      <c r="M252" s="50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50"/>
      <c r="AD252" s="50"/>
      <c r="AE252" s="28"/>
      <c r="AF252" s="28"/>
      <c r="AG252" s="28"/>
      <c r="AH252" s="28"/>
      <c r="AI252" s="28"/>
    </row>
    <row r="253" spans="1:35" ht="12.75" customHeight="1">
      <c r="A253" s="28"/>
      <c r="B253" s="27"/>
      <c r="C253" s="27"/>
      <c r="D253" s="27"/>
      <c r="E253" s="27"/>
      <c r="F253" s="28"/>
      <c r="G253" s="28"/>
      <c r="H253" s="28"/>
      <c r="I253" s="28"/>
      <c r="J253" s="28"/>
      <c r="K253" s="28"/>
      <c r="L253" s="50"/>
      <c r="M253" s="50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50"/>
      <c r="AD253" s="50"/>
      <c r="AE253" s="28"/>
      <c r="AF253" s="28"/>
      <c r="AG253" s="28"/>
      <c r="AH253" s="28"/>
      <c r="AI253" s="28"/>
    </row>
    <row r="254" spans="1:35" ht="12.75" customHeight="1">
      <c r="A254" s="28"/>
      <c r="B254" s="27"/>
      <c r="C254" s="27"/>
      <c r="D254" s="27"/>
      <c r="E254" s="27"/>
      <c r="F254" s="28"/>
      <c r="G254" s="28"/>
      <c r="H254" s="28"/>
      <c r="I254" s="28"/>
      <c r="J254" s="28"/>
      <c r="K254" s="28"/>
      <c r="L254" s="50"/>
      <c r="M254" s="50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50"/>
      <c r="AD254" s="50"/>
      <c r="AE254" s="28"/>
      <c r="AF254" s="28"/>
      <c r="AG254" s="28"/>
      <c r="AH254" s="28"/>
      <c r="AI254" s="28"/>
    </row>
    <row r="255" spans="1:35" ht="12.75" customHeight="1">
      <c r="A255" s="28"/>
      <c r="B255" s="27"/>
      <c r="C255" s="27"/>
      <c r="D255" s="27"/>
      <c r="E255" s="27"/>
      <c r="F255" s="28"/>
      <c r="G255" s="28"/>
      <c r="H255" s="28"/>
      <c r="I255" s="28"/>
      <c r="J255" s="28"/>
      <c r="K255" s="28"/>
      <c r="L255" s="50"/>
      <c r="M255" s="50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50"/>
      <c r="AD255" s="50"/>
      <c r="AE255" s="28"/>
      <c r="AF255" s="28"/>
      <c r="AG255" s="28"/>
      <c r="AH255" s="28"/>
      <c r="AI255" s="28"/>
    </row>
    <row r="256" spans="1:35" ht="12.75" customHeight="1">
      <c r="A256" s="28"/>
      <c r="B256" s="27"/>
      <c r="C256" s="27"/>
      <c r="D256" s="27"/>
      <c r="E256" s="27"/>
      <c r="F256" s="28"/>
      <c r="G256" s="28"/>
      <c r="H256" s="28"/>
      <c r="I256" s="28"/>
      <c r="J256" s="28"/>
      <c r="K256" s="28"/>
      <c r="L256" s="50"/>
      <c r="M256" s="50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50"/>
      <c r="AD256" s="50"/>
      <c r="AE256" s="28"/>
      <c r="AF256" s="28"/>
      <c r="AG256" s="28"/>
      <c r="AH256" s="28"/>
      <c r="AI256" s="28"/>
    </row>
    <row r="257" spans="1:35" ht="12.75" customHeight="1">
      <c r="A257" s="28"/>
      <c r="B257" s="27"/>
      <c r="C257" s="27"/>
      <c r="D257" s="27"/>
      <c r="E257" s="27"/>
      <c r="F257" s="28"/>
      <c r="G257" s="28"/>
      <c r="H257" s="28"/>
      <c r="I257" s="28"/>
      <c r="J257" s="28"/>
      <c r="K257" s="28"/>
      <c r="L257" s="50"/>
      <c r="M257" s="50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50"/>
      <c r="AD257" s="50"/>
      <c r="AE257" s="28"/>
      <c r="AF257" s="28"/>
      <c r="AG257" s="28"/>
      <c r="AH257" s="28"/>
      <c r="AI257" s="28"/>
    </row>
    <row r="258" spans="1:35" ht="12.75" customHeight="1">
      <c r="A258" s="28"/>
      <c r="B258" s="27"/>
      <c r="C258" s="27"/>
      <c r="D258" s="27"/>
      <c r="E258" s="27"/>
      <c r="F258" s="28"/>
      <c r="G258" s="28"/>
      <c r="H258" s="28"/>
      <c r="I258" s="28"/>
      <c r="J258" s="28"/>
      <c r="K258" s="28"/>
      <c r="L258" s="50"/>
      <c r="M258" s="50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50"/>
      <c r="AD258" s="50"/>
      <c r="AE258" s="28"/>
      <c r="AF258" s="28"/>
      <c r="AG258" s="28"/>
      <c r="AH258" s="28"/>
      <c r="AI258" s="28"/>
    </row>
    <row r="259" spans="1:35" ht="12.75" customHeight="1">
      <c r="A259" s="28"/>
      <c r="B259" s="27"/>
      <c r="C259" s="27"/>
      <c r="D259" s="27"/>
      <c r="E259" s="27"/>
      <c r="F259" s="28"/>
      <c r="G259" s="28"/>
      <c r="H259" s="28"/>
      <c r="I259" s="28"/>
      <c r="J259" s="28"/>
      <c r="K259" s="28"/>
      <c r="L259" s="50"/>
      <c r="M259" s="50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50"/>
      <c r="AD259" s="50"/>
      <c r="AE259" s="28"/>
      <c r="AF259" s="28"/>
      <c r="AG259" s="28"/>
      <c r="AH259" s="28"/>
      <c r="AI259" s="28"/>
    </row>
    <row r="260" spans="1:35" ht="12.75" customHeight="1">
      <c r="A260" s="28"/>
      <c r="B260" s="27"/>
      <c r="C260" s="27"/>
      <c r="D260" s="27"/>
      <c r="E260" s="27"/>
      <c r="F260" s="28"/>
      <c r="G260" s="28"/>
      <c r="H260" s="28"/>
      <c r="I260" s="28"/>
      <c r="J260" s="28"/>
      <c r="K260" s="28"/>
      <c r="L260" s="50"/>
      <c r="M260" s="50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50"/>
      <c r="AD260" s="50"/>
      <c r="AE260" s="28"/>
      <c r="AF260" s="28"/>
      <c r="AG260" s="28"/>
      <c r="AH260" s="28"/>
      <c r="AI260" s="28"/>
    </row>
    <row r="261" spans="1:35" ht="12.75" customHeight="1">
      <c r="A261" s="28"/>
      <c r="B261" s="27"/>
      <c r="C261" s="27"/>
      <c r="D261" s="27"/>
      <c r="E261" s="27"/>
      <c r="F261" s="28"/>
      <c r="G261" s="28"/>
      <c r="H261" s="28"/>
      <c r="I261" s="28"/>
      <c r="J261" s="28"/>
      <c r="K261" s="28"/>
      <c r="L261" s="50"/>
      <c r="M261" s="50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50"/>
      <c r="AD261" s="50"/>
      <c r="AE261" s="28"/>
      <c r="AF261" s="28"/>
      <c r="AG261" s="28"/>
      <c r="AH261" s="28"/>
      <c r="AI261" s="28"/>
    </row>
    <row r="262" spans="1:35" ht="12.75" customHeight="1">
      <c r="A262" s="28"/>
      <c r="B262" s="27"/>
      <c r="C262" s="27"/>
      <c r="D262" s="27"/>
      <c r="E262" s="27"/>
      <c r="F262" s="28"/>
      <c r="G262" s="28"/>
      <c r="H262" s="28"/>
      <c r="I262" s="28"/>
      <c r="J262" s="28"/>
      <c r="K262" s="28"/>
      <c r="L262" s="50"/>
      <c r="M262" s="50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50"/>
      <c r="AD262" s="50"/>
      <c r="AE262" s="28"/>
      <c r="AF262" s="28"/>
      <c r="AG262" s="28"/>
      <c r="AH262" s="28"/>
      <c r="AI262" s="28"/>
    </row>
    <row r="263" spans="1:35" ht="12.75" customHeight="1">
      <c r="A263" s="28"/>
      <c r="B263" s="27"/>
      <c r="C263" s="27"/>
      <c r="D263" s="27"/>
      <c r="E263" s="27"/>
      <c r="F263" s="28"/>
      <c r="G263" s="28"/>
      <c r="H263" s="28"/>
      <c r="I263" s="28"/>
      <c r="J263" s="28"/>
      <c r="K263" s="28"/>
      <c r="L263" s="50"/>
      <c r="M263" s="50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50"/>
      <c r="AD263" s="50"/>
      <c r="AE263" s="28"/>
      <c r="AF263" s="28"/>
      <c r="AG263" s="28"/>
      <c r="AH263" s="28"/>
      <c r="AI263" s="28"/>
    </row>
    <row r="264" spans="1:35" ht="12.75" customHeight="1">
      <c r="A264" s="28"/>
      <c r="B264" s="27"/>
      <c r="C264" s="27"/>
      <c r="D264" s="27"/>
      <c r="E264" s="27"/>
      <c r="F264" s="28"/>
      <c r="G264" s="28"/>
      <c r="H264" s="28"/>
      <c r="I264" s="28"/>
      <c r="J264" s="28"/>
      <c r="K264" s="28"/>
      <c r="L264" s="50"/>
      <c r="M264" s="50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50"/>
      <c r="AD264" s="50"/>
      <c r="AE264" s="28"/>
      <c r="AF264" s="28"/>
      <c r="AG264" s="28"/>
      <c r="AH264" s="28"/>
      <c r="AI264" s="28"/>
    </row>
    <row r="265" spans="1:35" ht="12.75" customHeight="1">
      <c r="A265" s="28"/>
      <c r="B265" s="27"/>
      <c r="C265" s="27"/>
      <c r="D265" s="27"/>
      <c r="E265" s="27"/>
      <c r="F265" s="28"/>
      <c r="G265" s="28"/>
      <c r="H265" s="28"/>
      <c r="I265" s="28"/>
      <c r="J265" s="28"/>
      <c r="K265" s="28"/>
      <c r="L265" s="50"/>
      <c r="M265" s="50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50"/>
      <c r="AD265" s="50"/>
      <c r="AE265" s="28"/>
      <c r="AF265" s="28"/>
      <c r="AG265" s="28"/>
      <c r="AH265" s="28"/>
      <c r="AI265" s="28"/>
    </row>
    <row r="266" spans="1:35" ht="12.75" customHeight="1">
      <c r="A266" s="28"/>
      <c r="B266" s="27"/>
      <c r="C266" s="27"/>
      <c r="D266" s="27"/>
      <c r="E266" s="27"/>
      <c r="F266" s="28"/>
      <c r="G266" s="28"/>
      <c r="H266" s="28"/>
      <c r="I266" s="28"/>
      <c r="J266" s="28"/>
      <c r="K266" s="28"/>
      <c r="L266" s="50"/>
      <c r="M266" s="50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50"/>
      <c r="AD266" s="50"/>
      <c r="AE266" s="28"/>
      <c r="AF266" s="28"/>
      <c r="AG266" s="28"/>
      <c r="AH266" s="28"/>
      <c r="AI266" s="28"/>
    </row>
    <row r="267" spans="1:35" ht="12.75" customHeight="1">
      <c r="A267" s="28"/>
      <c r="B267" s="27"/>
      <c r="C267" s="27"/>
      <c r="D267" s="27"/>
      <c r="E267" s="27"/>
      <c r="F267" s="28"/>
      <c r="G267" s="28"/>
      <c r="H267" s="28"/>
      <c r="I267" s="28"/>
      <c r="J267" s="28"/>
      <c r="K267" s="28"/>
      <c r="L267" s="50"/>
      <c r="M267" s="50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50"/>
      <c r="AD267" s="50"/>
      <c r="AE267" s="28"/>
      <c r="AF267" s="28"/>
      <c r="AG267" s="28"/>
      <c r="AH267" s="28"/>
      <c r="AI267" s="28"/>
    </row>
    <row r="268" spans="1:35" ht="12.75" customHeight="1">
      <c r="A268" s="28"/>
      <c r="B268" s="27"/>
      <c r="C268" s="27"/>
      <c r="D268" s="27"/>
      <c r="E268" s="27"/>
      <c r="F268" s="28"/>
      <c r="G268" s="28"/>
      <c r="H268" s="28"/>
      <c r="I268" s="28"/>
      <c r="J268" s="28"/>
      <c r="K268" s="28"/>
      <c r="L268" s="50"/>
      <c r="M268" s="50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50"/>
      <c r="AD268" s="50"/>
      <c r="AE268" s="28"/>
      <c r="AF268" s="28"/>
      <c r="AG268" s="28"/>
      <c r="AH268" s="28"/>
      <c r="AI268" s="28"/>
    </row>
    <row r="269" spans="1:35" ht="12.75" customHeight="1">
      <c r="A269" s="28"/>
      <c r="B269" s="27"/>
      <c r="C269" s="27"/>
      <c r="D269" s="27"/>
      <c r="E269" s="27"/>
      <c r="F269" s="28"/>
      <c r="G269" s="28"/>
      <c r="H269" s="28"/>
      <c r="I269" s="28"/>
      <c r="J269" s="28"/>
      <c r="K269" s="28"/>
      <c r="L269" s="50"/>
      <c r="M269" s="50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50"/>
      <c r="AD269" s="50"/>
      <c r="AE269" s="28"/>
      <c r="AF269" s="28"/>
      <c r="AG269" s="28"/>
      <c r="AH269" s="28"/>
      <c r="AI269" s="28"/>
    </row>
    <row r="270" spans="1:35" ht="12.75" customHeight="1">
      <c r="A270" s="28"/>
      <c r="B270" s="27"/>
      <c r="C270" s="27"/>
      <c r="D270" s="27"/>
      <c r="E270" s="27"/>
      <c r="F270" s="28"/>
      <c r="G270" s="28"/>
      <c r="H270" s="28"/>
      <c r="I270" s="28"/>
      <c r="J270" s="28"/>
      <c r="K270" s="28"/>
      <c r="L270" s="50"/>
      <c r="M270" s="50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50"/>
      <c r="AD270" s="50"/>
      <c r="AE270" s="28"/>
      <c r="AF270" s="28"/>
      <c r="AG270" s="28"/>
      <c r="AH270" s="28"/>
      <c r="AI270" s="28"/>
    </row>
    <row r="271" spans="1:35" ht="12.75" customHeight="1">
      <c r="A271" s="28"/>
      <c r="B271" s="27"/>
      <c r="C271" s="27"/>
      <c r="D271" s="27"/>
      <c r="E271" s="27"/>
      <c r="F271" s="28"/>
      <c r="G271" s="28"/>
      <c r="H271" s="28"/>
      <c r="I271" s="28"/>
      <c r="J271" s="28"/>
      <c r="K271" s="28"/>
      <c r="L271" s="50"/>
      <c r="M271" s="50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50"/>
      <c r="AD271" s="50"/>
      <c r="AE271" s="28"/>
      <c r="AF271" s="28"/>
      <c r="AG271" s="28"/>
      <c r="AH271" s="28"/>
      <c r="AI271" s="28"/>
    </row>
    <row r="272" spans="1:35" ht="12.75" customHeight="1">
      <c r="A272" s="28"/>
      <c r="B272" s="27"/>
      <c r="C272" s="27"/>
      <c r="D272" s="27"/>
      <c r="E272" s="27"/>
      <c r="F272" s="28"/>
      <c r="G272" s="28"/>
      <c r="H272" s="28"/>
      <c r="I272" s="28"/>
      <c r="J272" s="28"/>
      <c r="K272" s="28"/>
      <c r="L272" s="50"/>
      <c r="M272" s="50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50"/>
      <c r="AD272" s="50"/>
      <c r="AE272" s="28"/>
      <c r="AF272" s="28"/>
      <c r="AG272" s="28"/>
      <c r="AH272" s="28"/>
      <c r="AI272" s="28"/>
    </row>
    <row r="273" spans="1:35" ht="12.75" customHeight="1">
      <c r="A273" s="28"/>
      <c r="B273" s="27"/>
      <c r="C273" s="27"/>
      <c r="D273" s="27"/>
      <c r="E273" s="27"/>
      <c r="F273" s="28"/>
      <c r="G273" s="28"/>
      <c r="H273" s="28"/>
      <c r="I273" s="28"/>
      <c r="J273" s="28"/>
      <c r="K273" s="28"/>
      <c r="L273" s="50"/>
      <c r="M273" s="50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50"/>
      <c r="AD273" s="50"/>
      <c r="AE273" s="28"/>
      <c r="AF273" s="28"/>
      <c r="AG273" s="28"/>
      <c r="AH273" s="28"/>
      <c r="AI273" s="28"/>
    </row>
    <row r="274" spans="1:35" ht="12.75" customHeight="1">
      <c r="A274" s="28"/>
      <c r="B274" s="27"/>
      <c r="C274" s="27"/>
      <c r="D274" s="27"/>
      <c r="E274" s="27"/>
      <c r="F274" s="28"/>
      <c r="G274" s="28"/>
      <c r="H274" s="28"/>
      <c r="I274" s="28"/>
      <c r="J274" s="28"/>
      <c r="K274" s="28"/>
      <c r="L274" s="50"/>
      <c r="M274" s="50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50"/>
      <c r="AD274" s="50"/>
      <c r="AE274" s="28"/>
      <c r="AF274" s="28"/>
      <c r="AG274" s="28"/>
      <c r="AH274" s="28"/>
      <c r="AI274" s="28"/>
    </row>
    <row r="275" spans="1:35" ht="12.75" customHeight="1">
      <c r="A275" s="28"/>
      <c r="B275" s="27"/>
      <c r="C275" s="27"/>
      <c r="D275" s="27"/>
      <c r="E275" s="27"/>
      <c r="F275" s="28"/>
      <c r="G275" s="28"/>
      <c r="H275" s="28"/>
      <c r="I275" s="28"/>
      <c r="J275" s="28"/>
      <c r="K275" s="28"/>
      <c r="L275" s="50"/>
      <c r="M275" s="50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50"/>
      <c r="AD275" s="50"/>
      <c r="AE275" s="28"/>
      <c r="AF275" s="28"/>
      <c r="AG275" s="28"/>
      <c r="AH275" s="28"/>
      <c r="AI275" s="28"/>
    </row>
    <row r="276" spans="1:35" ht="12.75" customHeight="1">
      <c r="A276" s="28"/>
      <c r="B276" s="27"/>
      <c r="C276" s="27"/>
      <c r="D276" s="27"/>
      <c r="E276" s="27"/>
      <c r="F276" s="28"/>
      <c r="G276" s="28"/>
      <c r="H276" s="28"/>
      <c r="I276" s="28"/>
      <c r="J276" s="28"/>
      <c r="K276" s="28"/>
      <c r="L276" s="50"/>
      <c r="M276" s="50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50"/>
      <c r="AD276" s="50"/>
      <c r="AE276" s="28"/>
      <c r="AF276" s="28"/>
      <c r="AG276" s="28"/>
      <c r="AH276" s="28"/>
      <c r="AI276" s="28"/>
    </row>
    <row r="277" spans="1:35" ht="12.75" customHeight="1">
      <c r="A277" s="28"/>
      <c r="B277" s="27"/>
      <c r="C277" s="27"/>
      <c r="D277" s="27"/>
      <c r="E277" s="27"/>
      <c r="F277" s="28"/>
      <c r="G277" s="28"/>
      <c r="H277" s="28"/>
      <c r="I277" s="28"/>
      <c r="J277" s="28"/>
      <c r="K277" s="28"/>
      <c r="L277" s="50"/>
      <c r="M277" s="50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50"/>
      <c r="AD277" s="50"/>
      <c r="AE277" s="28"/>
      <c r="AF277" s="28"/>
      <c r="AG277" s="28"/>
      <c r="AH277" s="28"/>
      <c r="AI277" s="28"/>
    </row>
    <row r="278" spans="1:35" ht="12.75" customHeight="1">
      <c r="A278" s="28"/>
      <c r="B278" s="27"/>
      <c r="C278" s="27"/>
      <c r="D278" s="27"/>
      <c r="E278" s="27"/>
      <c r="F278" s="28"/>
      <c r="G278" s="28"/>
      <c r="H278" s="28"/>
      <c r="I278" s="28"/>
      <c r="J278" s="28"/>
      <c r="K278" s="28"/>
      <c r="L278" s="50"/>
      <c r="M278" s="50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50"/>
      <c r="AD278" s="50"/>
      <c r="AE278" s="28"/>
      <c r="AF278" s="28"/>
      <c r="AG278" s="28"/>
      <c r="AH278" s="28"/>
      <c r="AI278" s="28"/>
    </row>
    <row r="279" spans="1:35" ht="12.75" customHeight="1">
      <c r="A279" s="28"/>
      <c r="B279" s="27"/>
      <c r="C279" s="27"/>
      <c r="D279" s="27"/>
      <c r="E279" s="27"/>
      <c r="F279" s="28"/>
      <c r="G279" s="28"/>
      <c r="H279" s="28"/>
      <c r="I279" s="28"/>
      <c r="J279" s="28"/>
      <c r="K279" s="28"/>
      <c r="L279" s="50"/>
      <c r="M279" s="50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50"/>
      <c r="AD279" s="50"/>
      <c r="AE279" s="28"/>
      <c r="AF279" s="28"/>
      <c r="AG279" s="28"/>
      <c r="AH279" s="28"/>
      <c r="AI279" s="28"/>
    </row>
    <row r="280" spans="1:35" ht="12.75" customHeight="1">
      <c r="A280" s="28"/>
      <c r="B280" s="27"/>
      <c r="C280" s="27"/>
      <c r="D280" s="27"/>
      <c r="E280" s="27"/>
      <c r="F280" s="28"/>
      <c r="G280" s="28"/>
      <c r="H280" s="28"/>
      <c r="I280" s="28"/>
      <c r="J280" s="28"/>
      <c r="K280" s="28"/>
      <c r="L280" s="50"/>
      <c r="M280" s="50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50"/>
      <c r="AD280" s="50"/>
      <c r="AE280" s="28"/>
      <c r="AF280" s="28"/>
      <c r="AG280" s="28"/>
      <c r="AH280" s="28"/>
      <c r="AI280" s="28"/>
    </row>
    <row r="281" spans="1:35" ht="12.75" customHeight="1">
      <c r="A281" s="28"/>
      <c r="B281" s="27"/>
      <c r="C281" s="27"/>
      <c r="D281" s="27"/>
      <c r="E281" s="27"/>
      <c r="F281" s="28"/>
      <c r="G281" s="28"/>
      <c r="H281" s="28"/>
      <c r="I281" s="28"/>
      <c r="J281" s="28"/>
      <c r="K281" s="28"/>
      <c r="L281" s="50"/>
      <c r="M281" s="50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50"/>
      <c r="AD281" s="50"/>
      <c r="AE281" s="28"/>
      <c r="AF281" s="28"/>
      <c r="AG281" s="28"/>
      <c r="AH281" s="28"/>
      <c r="AI281" s="28"/>
    </row>
    <row r="282" spans="1:35" ht="12.75" customHeight="1">
      <c r="A282" s="28"/>
      <c r="B282" s="27"/>
      <c r="C282" s="27"/>
      <c r="D282" s="27"/>
      <c r="E282" s="27"/>
      <c r="F282" s="28"/>
      <c r="G282" s="28"/>
      <c r="H282" s="28"/>
      <c r="I282" s="28"/>
      <c r="J282" s="28"/>
      <c r="K282" s="28"/>
      <c r="L282" s="50"/>
      <c r="M282" s="50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50"/>
      <c r="AD282" s="50"/>
      <c r="AE282" s="28"/>
      <c r="AF282" s="28"/>
      <c r="AG282" s="28"/>
      <c r="AH282" s="28"/>
      <c r="AI282" s="28"/>
    </row>
    <row r="283" spans="1:35" ht="12.75" customHeight="1">
      <c r="A283" s="28"/>
      <c r="B283" s="27"/>
      <c r="C283" s="27"/>
      <c r="D283" s="27"/>
      <c r="E283" s="27"/>
      <c r="F283" s="28"/>
      <c r="G283" s="28"/>
      <c r="H283" s="28"/>
      <c r="I283" s="28"/>
      <c r="J283" s="28"/>
      <c r="K283" s="28"/>
      <c r="L283" s="50"/>
      <c r="M283" s="50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50"/>
      <c r="AD283" s="50"/>
      <c r="AE283" s="28"/>
      <c r="AF283" s="28"/>
      <c r="AG283" s="28"/>
      <c r="AH283" s="28"/>
      <c r="AI283" s="28"/>
    </row>
    <row r="284" spans="1:35" ht="12.75" customHeight="1">
      <c r="A284" s="28"/>
      <c r="B284" s="27"/>
      <c r="C284" s="27"/>
      <c r="D284" s="27"/>
      <c r="E284" s="27"/>
      <c r="F284" s="28"/>
      <c r="G284" s="28"/>
      <c r="H284" s="28"/>
      <c r="I284" s="28"/>
      <c r="J284" s="28"/>
      <c r="K284" s="28"/>
      <c r="L284" s="50"/>
      <c r="M284" s="50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50"/>
      <c r="AD284" s="50"/>
      <c r="AE284" s="28"/>
      <c r="AF284" s="28"/>
      <c r="AG284" s="28"/>
      <c r="AH284" s="28"/>
      <c r="AI284" s="28"/>
    </row>
    <row r="285" spans="1:35" ht="12.75" customHeight="1">
      <c r="A285" s="28"/>
      <c r="B285" s="27"/>
      <c r="C285" s="27"/>
      <c r="D285" s="27"/>
      <c r="E285" s="27"/>
      <c r="F285" s="28"/>
      <c r="G285" s="28"/>
      <c r="H285" s="28"/>
      <c r="I285" s="28"/>
      <c r="J285" s="28"/>
      <c r="K285" s="28"/>
      <c r="L285" s="50"/>
      <c r="M285" s="50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50"/>
      <c r="AD285" s="50"/>
      <c r="AE285" s="28"/>
      <c r="AF285" s="28"/>
      <c r="AG285" s="28"/>
      <c r="AH285" s="28"/>
      <c r="AI285" s="28"/>
    </row>
    <row r="286" spans="1:35" ht="12.75" customHeight="1">
      <c r="A286" s="28"/>
      <c r="B286" s="27"/>
      <c r="C286" s="27"/>
      <c r="D286" s="27"/>
      <c r="E286" s="27"/>
      <c r="F286" s="28"/>
      <c r="G286" s="28"/>
      <c r="H286" s="28"/>
      <c r="I286" s="28"/>
      <c r="J286" s="28"/>
      <c r="K286" s="28"/>
      <c r="L286" s="50"/>
      <c r="M286" s="50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50"/>
      <c r="AD286" s="50"/>
      <c r="AE286" s="28"/>
      <c r="AF286" s="28"/>
      <c r="AG286" s="28"/>
      <c r="AH286" s="28"/>
      <c r="AI286" s="28"/>
    </row>
    <row r="287" spans="1:35" ht="12.75" customHeight="1">
      <c r="A287" s="28"/>
      <c r="B287" s="27"/>
      <c r="C287" s="27"/>
      <c r="D287" s="27"/>
      <c r="E287" s="27"/>
      <c r="F287" s="28"/>
      <c r="G287" s="28"/>
      <c r="H287" s="28"/>
      <c r="I287" s="28"/>
      <c r="J287" s="28"/>
      <c r="K287" s="28"/>
      <c r="L287" s="50"/>
      <c r="M287" s="50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50"/>
      <c r="AD287" s="50"/>
      <c r="AE287" s="28"/>
      <c r="AF287" s="28"/>
      <c r="AG287" s="28"/>
      <c r="AH287" s="28"/>
      <c r="AI287" s="28"/>
    </row>
    <row r="288" spans="1:35" ht="12.75" customHeight="1">
      <c r="A288" s="28"/>
      <c r="B288" s="27"/>
      <c r="C288" s="27"/>
      <c r="D288" s="27"/>
      <c r="E288" s="27"/>
      <c r="F288" s="28"/>
      <c r="G288" s="28"/>
      <c r="H288" s="28"/>
      <c r="I288" s="28"/>
      <c r="J288" s="28"/>
      <c r="K288" s="28"/>
      <c r="L288" s="50"/>
      <c r="M288" s="50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50"/>
      <c r="AD288" s="50"/>
      <c r="AE288" s="28"/>
      <c r="AF288" s="28"/>
      <c r="AG288" s="28"/>
      <c r="AH288" s="28"/>
      <c r="AI288" s="28"/>
    </row>
    <row r="289" spans="1:35" ht="12.75" customHeight="1">
      <c r="A289" s="28"/>
      <c r="B289" s="27"/>
      <c r="C289" s="27"/>
      <c r="D289" s="27"/>
      <c r="E289" s="27"/>
      <c r="F289" s="28"/>
      <c r="G289" s="28"/>
      <c r="H289" s="28"/>
      <c r="I289" s="28"/>
      <c r="J289" s="28"/>
      <c r="K289" s="28"/>
      <c r="L289" s="50"/>
      <c r="M289" s="50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50"/>
      <c r="AD289" s="50"/>
      <c r="AE289" s="28"/>
      <c r="AF289" s="28"/>
      <c r="AG289" s="28"/>
      <c r="AH289" s="28"/>
      <c r="AI289" s="28"/>
    </row>
    <row r="290" spans="1:35" ht="12.75" customHeight="1">
      <c r="A290" s="28"/>
      <c r="B290" s="27"/>
      <c r="C290" s="27"/>
      <c r="D290" s="27"/>
      <c r="E290" s="27"/>
      <c r="F290" s="28"/>
      <c r="G290" s="28"/>
      <c r="H290" s="28"/>
      <c r="I290" s="28"/>
      <c r="J290" s="28"/>
      <c r="K290" s="28"/>
      <c r="L290" s="50"/>
      <c r="M290" s="50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50"/>
      <c r="AD290" s="50"/>
      <c r="AE290" s="28"/>
      <c r="AF290" s="28"/>
      <c r="AG290" s="28"/>
      <c r="AH290" s="28"/>
      <c r="AI290" s="28"/>
    </row>
    <row r="291" spans="1:35" ht="12.75" customHeight="1">
      <c r="A291" s="28"/>
      <c r="B291" s="27"/>
      <c r="C291" s="27"/>
      <c r="D291" s="27"/>
      <c r="E291" s="27"/>
      <c r="F291" s="28"/>
      <c r="G291" s="28"/>
      <c r="H291" s="28"/>
      <c r="I291" s="28"/>
      <c r="J291" s="28"/>
      <c r="K291" s="28"/>
      <c r="L291" s="50"/>
      <c r="M291" s="50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50"/>
      <c r="AD291" s="50"/>
      <c r="AE291" s="28"/>
      <c r="AF291" s="28"/>
      <c r="AG291" s="28"/>
      <c r="AH291" s="28"/>
      <c r="AI291" s="28"/>
    </row>
    <row r="292" spans="1:35" ht="12.75" customHeight="1">
      <c r="A292" s="28"/>
      <c r="B292" s="27"/>
      <c r="C292" s="27"/>
      <c r="D292" s="27"/>
      <c r="E292" s="27"/>
      <c r="F292" s="28"/>
      <c r="G292" s="28"/>
      <c r="H292" s="28"/>
      <c r="I292" s="28"/>
      <c r="J292" s="28"/>
      <c r="K292" s="28"/>
      <c r="L292" s="50"/>
      <c r="M292" s="50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50"/>
      <c r="AD292" s="50"/>
      <c r="AE292" s="28"/>
      <c r="AF292" s="28"/>
      <c r="AG292" s="28"/>
      <c r="AH292" s="28"/>
      <c r="AI292" s="28"/>
    </row>
    <row r="293" spans="1:35" ht="12.75" customHeight="1">
      <c r="A293" s="28"/>
      <c r="B293" s="27"/>
      <c r="C293" s="27"/>
      <c r="D293" s="27"/>
      <c r="E293" s="27"/>
      <c r="F293" s="28"/>
      <c r="G293" s="28"/>
      <c r="H293" s="28"/>
      <c r="I293" s="28"/>
      <c r="J293" s="28"/>
      <c r="K293" s="28"/>
      <c r="L293" s="50"/>
      <c r="M293" s="50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50"/>
      <c r="AD293" s="50"/>
      <c r="AE293" s="28"/>
      <c r="AF293" s="28"/>
      <c r="AG293" s="28"/>
      <c r="AH293" s="28"/>
      <c r="AI293" s="28"/>
    </row>
    <row r="294" spans="1:35" ht="12.75" customHeight="1">
      <c r="A294" s="28"/>
      <c r="B294" s="27"/>
      <c r="C294" s="27"/>
      <c r="D294" s="27"/>
      <c r="E294" s="27"/>
      <c r="F294" s="28"/>
      <c r="G294" s="28"/>
      <c r="H294" s="28"/>
      <c r="I294" s="28"/>
      <c r="J294" s="28"/>
      <c r="K294" s="28"/>
      <c r="L294" s="50"/>
      <c r="M294" s="50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50"/>
      <c r="AD294" s="50"/>
      <c r="AE294" s="28"/>
      <c r="AF294" s="28"/>
      <c r="AG294" s="28"/>
      <c r="AH294" s="28"/>
      <c r="AI294" s="28"/>
    </row>
    <row r="295" spans="1:35" ht="12.75" customHeight="1">
      <c r="A295" s="28"/>
      <c r="B295" s="27"/>
      <c r="C295" s="27"/>
      <c r="D295" s="27"/>
      <c r="E295" s="27"/>
      <c r="F295" s="28"/>
      <c r="G295" s="28"/>
      <c r="H295" s="28"/>
      <c r="I295" s="28"/>
      <c r="J295" s="28"/>
      <c r="K295" s="28"/>
      <c r="L295" s="50"/>
      <c r="M295" s="50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50"/>
      <c r="AD295" s="50"/>
      <c r="AE295" s="28"/>
      <c r="AF295" s="28"/>
      <c r="AG295" s="28"/>
      <c r="AH295" s="28"/>
      <c r="AI295" s="28"/>
    </row>
    <row r="296" spans="1:35" ht="12.75" customHeight="1">
      <c r="A296" s="28"/>
      <c r="B296" s="27"/>
      <c r="C296" s="27"/>
      <c r="D296" s="27"/>
      <c r="E296" s="27"/>
      <c r="F296" s="28"/>
      <c r="G296" s="28"/>
      <c r="H296" s="28"/>
      <c r="I296" s="28"/>
      <c r="J296" s="28"/>
      <c r="K296" s="28"/>
      <c r="L296" s="50"/>
      <c r="M296" s="50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50"/>
      <c r="AD296" s="50"/>
      <c r="AE296" s="28"/>
      <c r="AF296" s="28"/>
      <c r="AG296" s="28"/>
      <c r="AH296" s="28"/>
      <c r="AI296" s="28"/>
    </row>
    <row r="297" spans="1:35" ht="12.75" customHeight="1">
      <c r="A297" s="28"/>
      <c r="B297" s="27"/>
      <c r="C297" s="27"/>
      <c r="D297" s="27"/>
      <c r="E297" s="27"/>
      <c r="F297" s="28"/>
      <c r="G297" s="28"/>
      <c r="H297" s="28"/>
      <c r="I297" s="28"/>
      <c r="J297" s="28"/>
      <c r="K297" s="28"/>
      <c r="L297" s="50"/>
      <c r="M297" s="50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50"/>
      <c r="AD297" s="50"/>
      <c r="AE297" s="28"/>
      <c r="AF297" s="28"/>
      <c r="AG297" s="28"/>
      <c r="AH297" s="28"/>
      <c r="AI297" s="28"/>
    </row>
    <row r="298" spans="1:35" ht="12.75" customHeight="1">
      <c r="A298" s="28"/>
      <c r="B298" s="27"/>
      <c r="C298" s="27"/>
      <c r="D298" s="27"/>
      <c r="E298" s="27"/>
      <c r="F298" s="28"/>
      <c r="G298" s="28"/>
      <c r="H298" s="28"/>
      <c r="I298" s="28"/>
      <c r="J298" s="28"/>
      <c r="K298" s="28"/>
      <c r="L298" s="50"/>
      <c r="M298" s="50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50"/>
      <c r="AD298" s="50"/>
      <c r="AE298" s="28"/>
      <c r="AF298" s="28"/>
      <c r="AG298" s="28"/>
      <c r="AH298" s="28"/>
      <c r="AI298" s="28"/>
    </row>
    <row r="299" spans="1:35" ht="12.75" customHeight="1">
      <c r="A299" s="28"/>
      <c r="B299" s="27"/>
      <c r="C299" s="27"/>
      <c r="D299" s="27"/>
      <c r="E299" s="27"/>
      <c r="F299" s="28"/>
      <c r="G299" s="28"/>
      <c r="H299" s="28"/>
      <c r="I299" s="28"/>
      <c r="J299" s="28"/>
      <c r="K299" s="28"/>
      <c r="L299" s="50"/>
      <c r="M299" s="50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50"/>
      <c r="AD299" s="50"/>
      <c r="AE299" s="28"/>
      <c r="AF299" s="28"/>
      <c r="AG299" s="28"/>
      <c r="AH299" s="28"/>
      <c r="AI299" s="28"/>
    </row>
    <row r="300" spans="1:35" ht="12.75" customHeight="1">
      <c r="A300" s="28"/>
      <c r="B300" s="27"/>
      <c r="C300" s="27"/>
      <c r="D300" s="27"/>
      <c r="E300" s="27"/>
      <c r="F300" s="28"/>
      <c r="G300" s="28"/>
      <c r="H300" s="28"/>
      <c r="I300" s="28"/>
      <c r="J300" s="28"/>
      <c r="K300" s="28"/>
      <c r="L300" s="50"/>
      <c r="M300" s="50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50"/>
      <c r="AD300" s="50"/>
      <c r="AE300" s="28"/>
      <c r="AF300" s="28"/>
      <c r="AG300" s="28"/>
      <c r="AH300" s="28"/>
      <c r="AI300" s="28"/>
    </row>
    <row r="301" spans="1:35" ht="12.75" customHeight="1">
      <c r="A301" s="28"/>
      <c r="B301" s="27"/>
      <c r="C301" s="27"/>
      <c r="D301" s="27"/>
      <c r="E301" s="27"/>
      <c r="F301" s="28"/>
      <c r="G301" s="28"/>
      <c r="H301" s="28"/>
      <c r="I301" s="28"/>
      <c r="J301" s="28"/>
      <c r="K301" s="28"/>
      <c r="L301" s="50"/>
      <c r="M301" s="50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50"/>
      <c r="AD301" s="50"/>
      <c r="AE301" s="28"/>
      <c r="AF301" s="28"/>
      <c r="AG301" s="28"/>
      <c r="AH301" s="28"/>
      <c r="AI301" s="28"/>
    </row>
    <row r="302" spans="1:35" ht="12.75" customHeight="1">
      <c r="A302" s="28"/>
      <c r="B302" s="27"/>
      <c r="C302" s="27"/>
      <c r="D302" s="27"/>
      <c r="E302" s="27"/>
      <c r="F302" s="28"/>
      <c r="G302" s="28"/>
      <c r="H302" s="28"/>
      <c r="I302" s="28"/>
      <c r="J302" s="28"/>
      <c r="K302" s="28"/>
      <c r="L302" s="50"/>
      <c r="M302" s="50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50"/>
      <c r="AD302" s="50"/>
      <c r="AE302" s="28"/>
      <c r="AF302" s="28"/>
      <c r="AG302" s="28"/>
      <c r="AH302" s="28"/>
      <c r="AI302" s="28"/>
    </row>
    <row r="303" spans="1:35" ht="12.75" customHeight="1">
      <c r="A303" s="28"/>
      <c r="B303" s="27"/>
      <c r="C303" s="27"/>
      <c r="D303" s="27"/>
      <c r="E303" s="27"/>
      <c r="F303" s="28"/>
      <c r="G303" s="28"/>
      <c r="H303" s="28"/>
      <c r="I303" s="28"/>
      <c r="J303" s="28"/>
      <c r="K303" s="28"/>
      <c r="L303" s="50"/>
      <c r="M303" s="50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50"/>
      <c r="AD303" s="50"/>
      <c r="AE303" s="28"/>
      <c r="AF303" s="28"/>
      <c r="AG303" s="28"/>
      <c r="AH303" s="28"/>
      <c r="AI303" s="28"/>
    </row>
    <row r="304" spans="1:35" ht="12.75" customHeight="1">
      <c r="A304" s="28"/>
      <c r="B304" s="27"/>
      <c r="C304" s="27"/>
      <c r="D304" s="27"/>
      <c r="E304" s="27"/>
      <c r="F304" s="28"/>
      <c r="G304" s="28"/>
      <c r="H304" s="28"/>
      <c r="I304" s="28"/>
      <c r="J304" s="28"/>
      <c r="K304" s="28"/>
      <c r="L304" s="50"/>
      <c r="M304" s="50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50"/>
      <c r="AD304" s="50"/>
      <c r="AE304" s="28"/>
      <c r="AF304" s="28"/>
      <c r="AG304" s="28"/>
      <c r="AH304" s="28"/>
      <c r="AI304" s="28"/>
    </row>
    <row r="305" spans="1:35" ht="12.75" customHeight="1">
      <c r="A305" s="28"/>
      <c r="B305" s="27"/>
      <c r="C305" s="27"/>
      <c r="D305" s="27"/>
      <c r="E305" s="27"/>
      <c r="F305" s="28"/>
      <c r="G305" s="28"/>
      <c r="H305" s="28"/>
      <c r="I305" s="28"/>
      <c r="J305" s="28"/>
      <c r="K305" s="28"/>
      <c r="L305" s="50"/>
      <c r="M305" s="50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50"/>
      <c r="AD305" s="50"/>
      <c r="AE305" s="28"/>
      <c r="AF305" s="28"/>
      <c r="AG305" s="28"/>
      <c r="AH305" s="28"/>
      <c r="AI305" s="28"/>
    </row>
    <row r="306" spans="1:35" ht="12.75" customHeight="1">
      <c r="A306" s="28"/>
      <c r="B306" s="27"/>
      <c r="C306" s="27"/>
      <c r="D306" s="27"/>
      <c r="E306" s="27"/>
      <c r="F306" s="28"/>
      <c r="G306" s="28"/>
      <c r="H306" s="28"/>
      <c r="I306" s="28"/>
      <c r="J306" s="28"/>
      <c r="K306" s="28"/>
      <c r="L306" s="50"/>
      <c r="M306" s="50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50"/>
      <c r="AD306" s="50"/>
      <c r="AE306" s="28"/>
      <c r="AF306" s="28"/>
      <c r="AG306" s="28"/>
      <c r="AH306" s="28"/>
      <c r="AI306" s="28"/>
    </row>
    <row r="307" spans="1:35" ht="12.75" customHeight="1">
      <c r="A307" s="28"/>
      <c r="B307" s="27"/>
      <c r="C307" s="27"/>
      <c r="D307" s="27"/>
      <c r="E307" s="27"/>
      <c r="F307" s="28"/>
      <c r="G307" s="28"/>
      <c r="H307" s="28"/>
      <c r="I307" s="28"/>
      <c r="J307" s="28"/>
      <c r="K307" s="28"/>
      <c r="L307" s="50"/>
      <c r="M307" s="50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50"/>
      <c r="AD307" s="50"/>
      <c r="AE307" s="28"/>
      <c r="AF307" s="28"/>
      <c r="AG307" s="28"/>
      <c r="AH307" s="28"/>
      <c r="AI307" s="28"/>
    </row>
    <row r="308" spans="1:35" ht="12.75" customHeight="1">
      <c r="A308" s="28"/>
      <c r="B308" s="27"/>
      <c r="C308" s="27"/>
      <c r="D308" s="27"/>
      <c r="E308" s="27"/>
      <c r="F308" s="28"/>
      <c r="G308" s="28"/>
      <c r="H308" s="28"/>
      <c r="I308" s="28"/>
      <c r="J308" s="28"/>
      <c r="K308" s="28"/>
      <c r="L308" s="50"/>
      <c r="M308" s="50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50"/>
      <c r="AD308" s="50"/>
      <c r="AE308" s="28"/>
      <c r="AF308" s="28"/>
      <c r="AG308" s="28"/>
      <c r="AH308" s="28"/>
      <c r="AI308" s="28"/>
    </row>
    <row r="309" spans="1:35" ht="12.75" customHeight="1">
      <c r="A309" s="28"/>
      <c r="B309" s="27"/>
      <c r="C309" s="27"/>
      <c r="D309" s="27"/>
      <c r="E309" s="27"/>
      <c r="F309" s="28"/>
      <c r="G309" s="28"/>
      <c r="H309" s="28"/>
      <c r="I309" s="28"/>
      <c r="J309" s="28"/>
      <c r="K309" s="28"/>
      <c r="L309" s="50"/>
      <c r="M309" s="50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50"/>
      <c r="AD309" s="50"/>
      <c r="AE309" s="28"/>
      <c r="AF309" s="28"/>
      <c r="AG309" s="28"/>
      <c r="AH309" s="28"/>
      <c r="AI309" s="28"/>
    </row>
    <row r="310" spans="1:35" ht="12.75" customHeight="1">
      <c r="A310" s="28"/>
      <c r="B310" s="27"/>
      <c r="C310" s="27"/>
      <c r="D310" s="27"/>
      <c r="E310" s="27"/>
      <c r="F310" s="28"/>
      <c r="G310" s="28"/>
      <c r="H310" s="28"/>
      <c r="I310" s="28"/>
      <c r="J310" s="28"/>
      <c r="K310" s="28"/>
      <c r="L310" s="50"/>
      <c r="M310" s="50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50"/>
      <c r="AD310" s="50"/>
      <c r="AE310" s="28"/>
      <c r="AF310" s="28"/>
      <c r="AG310" s="28"/>
      <c r="AH310" s="28"/>
      <c r="AI310" s="28"/>
    </row>
    <row r="311" spans="1:35" ht="12.75" customHeight="1">
      <c r="A311" s="28"/>
      <c r="B311" s="27"/>
      <c r="C311" s="27"/>
      <c r="D311" s="27"/>
      <c r="E311" s="27"/>
      <c r="F311" s="28"/>
      <c r="G311" s="28"/>
      <c r="H311" s="28"/>
      <c r="I311" s="28"/>
      <c r="J311" s="28"/>
      <c r="K311" s="28"/>
      <c r="L311" s="50"/>
      <c r="M311" s="50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50"/>
      <c r="AD311" s="50"/>
      <c r="AE311" s="28"/>
      <c r="AF311" s="28"/>
      <c r="AG311" s="28"/>
      <c r="AH311" s="28"/>
      <c r="AI311" s="28"/>
    </row>
    <row r="312" spans="1:35" ht="12.75" customHeight="1">
      <c r="A312" s="28"/>
      <c r="B312" s="27"/>
      <c r="C312" s="27"/>
      <c r="D312" s="27"/>
      <c r="E312" s="27"/>
      <c r="F312" s="28"/>
      <c r="G312" s="28"/>
      <c r="H312" s="28"/>
      <c r="I312" s="28"/>
      <c r="J312" s="28"/>
      <c r="K312" s="28"/>
      <c r="L312" s="50"/>
      <c r="M312" s="50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50"/>
      <c r="AD312" s="50"/>
      <c r="AE312" s="28"/>
      <c r="AF312" s="28"/>
      <c r="AG312" s="28"/>
      <c r="AH312" s="28"/>
      <c r="AI312" s="28"/>
    </row>
    <row r="313" spans="1:35" ht="12.75" customHeight="1">
      <c r="A313" s="28"/>
      <c r="B313" s="27"/>
      <c r="C313" s="27"/>
      <c r="D313" s="27"/>
      <c r="E313" s="27"/>
      <c r="F313" s="28"/>
      <c r="G313" s="28"/>
      <c r="H313" s="28"/>
      <c r="I313" s="28"/>
      <c r="J313" s="28"/>
      <c r="K313" s="28"/>
      <c r="L313" s="50"/>
      <c r="M313" s="50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50"/>
      <c r="AD313" s="50"/>
      <c r="AE313" s="28"/>
      <c r="AF313" s="28"/>
      <c r="AG313" s="28"/>
      <c r="AH313" s="28"/>
      <c r="AI313" s="28"/>
    </row>
    <row r="314" spans="1:35" ht="12.75" customHeight="1">
      <c r="A314" s="28"/>
      <c r="B314" s="27"/>
      <c r="C314" s="27"/>
      <c r="D314" s="27"/>
      <c r="E314" s="27"/>
      <c r="F314" s="28"/>
      <c r="G314" s="28"/>
      <c r="H314" s="28"/>
      <c r="I314" s="28"/>
      <c r="J314" s="28"/>
      <c r="K314" s="28"/>
      <c r="L314" s="50"/>
      <c r="M314" s="50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50"/>
      <c r="AD314" s="50"/>
      <c r="AE314" s="28"/>
      <c r="AF314" s="28"/>
      <c r="AG314" s="28"/>
      <c r="AH314" s="28"/>
      <c r="AI314" s="28"/>
    </row>
    <row r="315" spans="1:35" ht="12.75" customHeight="1">
      <c r="A315" s="28"/>
      <c r="B315" s="27"/>
      <c r="C315" s="27"/>
      <c r="D315" s="27"/>
      <c r="E315" s="27"/>
      <c r="F315" s="28"/>
      <c r="G315" s="28"/>
      <c r="H315" s="28"/>
      <c r="I315" s="28"/>
      <c r="J315" s="28"/>
      <c r="K315" s="28"/>
      <c r="L315" s="50"/>
      <c r="M315" s="50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50"/>
      <c r="AD315" s="50"/>
      <c r="AE315" s="28"/>
      <c r="AF315" s="28"/>
      <c r="AG315" s="28"/>
      <c r="AH315" s="28"/>
      <c r="AI315" s="28"/>
    </row>
    <row r="316" spans="1:35" ht="12.75" customHeight="1">
      <c r="A316" s="28"/>
      <c r="B316" s="27"/>
      <c r="C316" s="27"/>
      <c r="D316" s="27"/>
      <c r="E316" s="27"/>
      <c r="F316" s="28"/>
      <c r="G316" s="28"/>
      <c r="H316" s="28"/>
      <c r="I316" s="28"/>
      <c r="J316" s="28"/>
      <c r="K316" s="28"/>
      <c r="L316" s="50"/>
      <c r="M316" s="50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50"/>
      <c r="AD316" s="50"/>
      <c r="AE316" s="28"/>
      <c r="AF316" s="28"/>
      <c r="AG316" s="28"/>
      <c r="AH316" s="28"/>
      <c r="AI316" s="28"/>
    </row>
    <row r="317" spans="1:35" ht="12.75" customHeight="1">
      <c r="A317" s="28"/>
      <c r="B317" s="27"/>
      <c r="C317" s="27"/>
      <c r="D317" s="27"/>
      <c r="E317" s="27"/>
      <c r="F317" s="28"/>
      <c r="G317" s="28"/>
      <c r="H317" s="28"/>
      <c r="I317" s="28"/>
      <c r="J317" s="28"/>
      <c r="K317" s="28"/>
      <c r="L317" s="50"/>
      <c r="M317" s="50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50"/>
      <c r="AD317" s="50"/>
      <c r="AE317" s="28"/>
      <c r="AF317" s="28"/>
      <c r="AG317" s="28"/>
      <c r="AH317" s="28"/>
      <c r="AI317" s="28"/>
    </row>
    <row r="318" spans="1:35" ht="12.75" customHeight="1">
      <c r="A318" s="28"/>
      <c r="B318" s="27"/>
      <c r="C318" s="27"/>
      <c r="D318" s="27"/>
      <c r="E318" s="27"/>
      <c r="F318" s="28"/>
      <c r="G318" s="28"/>
      <c r="H318" s="28"/>
      <c r="I318" s="28"/>
      <c r="J318" s="28"/>
      <c r="K318" s="28"/>
      <c r="L318" s="50"/>
      <c r="M318" s="50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50"/>
      <c r="AD318" s="50"/>
      <c r="AE318" s="28"/>
      <c r="AF318" s="28"/>
      <c r="AG318" s="28"/>
      <c r="AH318" s="28"/>
      <c r="AI318" s="28"/>
    </row>
    <row r="319" spans="1:35" ht="12.75" customHeight="1">
      <c r="A319" s="28"/>
      <c r="B319" s="27"/>
      <c r="C319" s="27"/>
      <c r="D319" s="27"/>
      <c r="E319" s="27"/>
      <c r="F319" s="28"/>
      <c r="G319" s="28"/>
      <c r="H319" s="28"/>
      <c r="I319" s="28"/>
      <c r="J319" s="28"/>
      <c r="K319" s="28"/>
      <c r="L319" s="50"/>
      <c r="M319" s="50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50"/>
      <c r="AD319" s="50"/>
      <c r="AE319" s="28"/>
      <c r="AF319" s="28"/>
      <c r="AG319" s="28"/>
      <c r="AH319" s="28"/>
      <c r="AI319" s="28"/>
    </row>
    <row r="320" spans="1:35" ht="12.75" customHeight="1">
      <c r="A320" s="28"/>
      <c r="B320" s="27"/>
      <c r="C320" s="27"/>
      <c r="D320" s="27"/>
      <c r="E320" s="27"/>
      <c r="F320" s="28"/>
      <c r="G320" s="28"/>
      <c r="H320" s="28"/>
      <c r="I320" s="28"/>
      <c r="J320" s="28"/>
      <c r="K320" s="28"/>
      <c r="L320" s="50"/>
      <c r="M320" s="50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50"/>
      <c r="AD320" s="50"/>
      <c r="AE320" s="28"/>
      <c r="AF320" s="28"/>
      <c r="AG320" s="28"/>
      <c r="AH320" s="28"/>
      <c r="AI320" s="28"/>
    </row>
    <row r="321" spans="1:35" ht="12.75" customHeight="1">
      <c r="A321" s="28"/>
      <c r="B321" s="27"/>
      <c r="C321" s="27"/>
      <c r="D321" s="27"/>
      <c r="E321" s="27"/>
      <c r="F321" s="28"/>
      <c r="G321" s="28"/>
      <c r="H321" s="28"/>
      <c r="I321" s="28"/>
      <c r="J321" s="28"/>
      <c r="K321" s="28"/>
      <c r="L321" s="50"/>
      <c r="M321" s="50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50"/>
      <c r="AD321" s="50"/>
      <c r="AE321" s="28"/>
      <c r="AF321" s="28"/>
      <c r="AG321" s="28"/>
      <c r="AH321" s="28"/>
      <c r="AI321" s="28"/>
    </row>
    <row r="322" spans="1:35" ht="12.75" customHeight="1">
      <c r="A322" s="28"/>
      <c r="B322" s="27"/>
      <c r="C322" s="27"/>
      <c r="D322" s="27"/>
      <c r="E322" s="27"/>
      <c r="F322" s="28"/>
      <c r="G322" s="28"/>
      <c r="H322" s="28"/>
      <c r="I322" s="28"/>
      <c r="J322" s="28"/>
      <c r="K322" s="28"/>
      <c r="L322" s="50"/>
      <c r="M322" s="50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50"/>
      <c r="AD322" s="50"/>
      <c r="AE322" s="28"/>
      <c r="AF322" s="28"/>
      <c r="AG322" s="28"/>
      <c r="AH322" s="28"/>
      <c r="AI322" s="28"/>
    </row>
    <row r="323" spans="1:35" ht="12.75" customHeight="1">
      <c r="A323" s="28"/>
      <c r="B323" s="27"/>
      <c r="C323" s="27"/>
      <c r="D323" s="27"/>
      <c r="E323" s="27"/>
      <c r="F323" s="28"/>
      <c r="G323" s="28"/>
      <c r="H323" s="28"/>
      <c r="I323" s="28"/>
      <c r="J323" s="28"/>
      <c r="K323" s="28"/>
      <c r="L323" s="50"/>
      <c r="M323" s="50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50"/>
      <c r="AD323" s="50"/>
      <c r="AE323" s="28"/>
      <c r="AF323" s="28"/>
      <c r="AG323" s="28"/>
      <c r="AH323" s="28"/>
      <c r="AI323" s="28"/>
    </row>
    <row r="324" spans="1:35" ht="12.75" customHeight="1">
      <c r="A324" s="28"/>
      <c r="B324" s="27"/>
      <c r="C324" s="27"/>
      <c r="D324" s="27"/>
      <c r="E324" s="27"/>
      <c r="F324" s="28"/>
      <c r="G324" s="28"/>
      <c r="H324" s="28"/>
      <c r="I324" s="28"/>
      <c r="J324" s="28"/>
      <c r="K324" s="28"/>
      <c r="L324" s="50"/>
      <c r="M324" s="50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50"/>
      <c r="AD324" s="50"/>
      <c r="AE324" s="28"/>
      <c r="AF324" s="28"/>
      <c r="AG324" s="28"/>
      <c r="AH324" s="28"/>
      <c r="AI324" s="28"/>
    </row>
    <row r="325" spans="1:35" ht="12.75" customHeight="1">
      <c r="A325" s="28"/>
      <c r="B325" s="27"/>
      <c r="C325" s="27"/>
      <c r="D325" s="27"/>
      <c r="E325" s="27"/>
      <c r="F325" s="28"/>
      <c r="G325" s="28"/>
      <c r="H325" s="28"/>
      <c r="I325" s="28"/>
      <c r="J325" s="28"/>
      <c r="K325" s="28"/>
      <c r="L325" s="50"/>
      <c r="M325" s="50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50"/>
      <c r="AD325" s="50"/>
      <c r="AE325" s="28"/>
      <c r="AF325" s="28"/>
      <c r="AG325" s="28"/>
      <c r="AH325" s="28"/>
      <c r="AI325" s="28"/>
    </row>
    <row r="326" spans="1:35" ht="12.75" customHeight="1">
      <c r="A326" s="28"/>
      <c r="B326" s="27"/>
      <c r="C326" s="27"/>
      <c r="D326" s="27"/>
      <c r="E326" s="27"/>
      <c r="F326" s="28"/>
      <c r="G326" s="28"/>
      <c r="H326" s="28"/>
      <c r="I326" s="28"/>
      <c r="J326" s="28"/>
      <c r="K326" s="28"/>
      <c r="L326" s="50"/>
      <c r="M326" s="50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50"/>
      <c r="AD326" s="50"/>
      <c r="AE326" s="28"/>
      <c r="AF326" s="28"/>
      <c r="AG326" s="28"/>
      <c r="AH326" s="28"/>
      <c r="AI326" s="28"/>
    </row>
    <row r="327" spans="1:35" ht="12.75" customHeight="1">
      <c r="A327" s="28"/>
      <c r="B327" s="27"/>
      <c r="C327" s="27"/>
      <c r="D327" s="27"/>
      <c r="E327" s="27"/>
      <c r="F327" s="28"/>
      <c r="G327" s="28"/>
      <c r="H327" s="28"/>
      <c r="I327" s="28"/>
      <c r="J327" s="28"/>
      <c r="K327" s="28"/>
      <c r="L327" s="50"/>
      <c r="M327" s="50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50"/>
      <c r="AD327" s="50"/>
      <c r="AE327" s="28"/>
      <c r="AF327" s="28"/>
      <c r="AG327" s="28"/>
      <c r="AH327" s="28"/>
      <c r="AI327" s="28"/>
    </row>
    <row r="328" spans="1:35" ht="12.75" customHeight="1">
      <c r="A328" s="28"/>
      <c r="B328" s="27"/>
      <c r="C328" s="27"/>
      <c r="D328" s="27"/>
      <c r="E328" s="27"/>
      <c r="F328" s="28"/>
      <c r="G328" s="28"/>
      <c r="H328" s="28"/>
      <c r="I328" s="28"/>
      <c r="J328" s="28"/>
      <c r="K328" s="28"/>
      <c r="L328" s="50"/>
      <c r="M328" s="50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50"/>
      <c r="AD328" s="50"/>
      <c r="AE328" s="28"/>
      <c r="AF328" s="28"/>
      <c r="AG328" s="28"/>
      <c r="AH328" s="28"/>
      <c r="AI328" s="28"/>
    </row>
    <row r="329" spans="1:35" ht="12.75" customHeight="1">
      <c r="A329" s="28"/>
      <c r="B329" s="27"/>
      <c r="C329" s="27"/>
      <c r="D329" s="27"/>
      <c r="E329" s="27"/>
      <c r="F329" s="28"/>
      <c r="G329" s="28"/>
      <c r="H329" s="28"/>
      <c r="I329" s="28"/>
      <c r="J329" s="28"/>
      <c r="K329" s="28"/>
      <c r="L329" s="50"/>
      <c r="M329" s="50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50"/>
      <c r="AD329" s="50"/>
      <c r="AE329" s="28"/>
      <c r="AF329" s="28"/>
      <c r="AG329" s="28"/>
      <c r="AH329" s="28"/>
      <c r="AI329" s="28"/>
    </row>
    <row r="330" spans="1:35" ht="12.75" customHeight="1">
      <c r="A330" s="28"/>
      <c r="B330" s="27"/>
      <c r="C330" s="27"/>
      <c r="D330" s="27"/>
      <c r="E330" s="27"/>
      <c r="F330" s="28"/>
      <c r="G330" s="28"/>
      <c r="H330" s="28"/>
      <c r="I330" s="28"/>
      <c r="J330" s="28"/>
      <c r="K330" s="28"/>
      <c r="L330" s="50"/>
      <c r="M330" s="50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50"/>
      <c r="AD330" s="50"/>
      <c r="AE330" s="28"/>
      <c r="AF330" s="28"/>
      <c r="AG330" s="28"/>
      <c r="AH330" s="28"/>
      <c r="AI330" s="28"/>
    </row>
    <row r="331" spans="1:35" ht="12.75" customHeight="1">
      <c r="A331" s="28"/>
      <c r="B331" s="27"/>
      <c r="C331" s="27"/>
      <c r="D331" s="27"/>
      <c r="E331" s="27"/>
      <c r="F331" s="28"/>
      <c r="G331" s="28"/>
      <c r="H331" s="28"/>
      <c r="I331" s="28"/>
      <c r="J331" s="28"/>
      <c r="K331" s="28"/>
      <c r="L331" s="50"/>
      <c r="M331" s="50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50"/>
      <c r="AD331" s="50"/>
      <c r="AE331" s="28"/>
      <c r="AF331" s="28"/>
      <c r="AG331" s="28"/>
      <c r="AH331" s="28"/>
      <c r="AI331" s="28"/>
    </row>
    <row r="332" spans="1:35" ht="12.75" customHeight="1">
      <c r="A332" s="28"/>
      <c r="B332" s="27"/>
      <c r="C332" s="27"/>
      <c r="D332" s="27"/>
      <c r="E332" s="27"/>
      <c r="F332" s="28"/>
      <c r="G332" s="28"/>
      <c r="H332" s="28"/>
      <c r="I332" s="28"/>
      <c r="J332" s="28"/>
      <c r="K332" s="28"/>
      <c r="L332" s="50"/>
      <c r="M332" s="50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50"/>
      <c r="AD332" s="50"/>
      <c r="AE332" s="28"/>
      <c r="AF332" s="28"/>
      <c r="AG332" s="28"/>
      <c r="AH332" s="28"/>
      <c r="AI332" s="28"/>
    </row>
    <row r="333" spans="1:35" ht="12.75" customHeight="1">
      <c r="A333" s="28"/>
      <c r="B333" s="27"/>
      <c r="C333" s="27"/>
      <c r="D333" s="27"/>
      <c r="E333" s="27"/>
      <c r="F333" s="28"/>
      <c r="G333" s="28"/>
      <c r="H333" s="28"/>
      <c r="I333" s="28"/>
      <c r="J333" s="28"/>
      <c r="K333" s="28"/>
      <c r="L333" s="50"/>
      <c r="M333" s="50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50"/>
      <c r="AD333" s="50"/>
      <c r="AE333" s="28"/>
      <c r="AF333" s="28"/>
      <c r="AG333" s="28"/>
      <c r="AH333" s="28"/>
      <c r="AI333" s="28"/>
    </row>
    <row r="334" spans="1:35" ht="12.75" customHeight="1">
      <c r="A334" s="28"/>
      <c r="B334" s="27"/>
      <c r="C334" s="27"/>
      <c r="D334" s="27"/>
      <c r="E334" s="27"/>
      <c r="F334" s="28"/>
      <c r="G334" s="28"/>
      <c r="H334" s="28"/>
      <c r="I334" s="28"/>
      <c r="J334" s="28"/>
      <c r="K334" s="28"/>
      <c r="L334" s="50"/>
      <c r="M334" s="50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50"/>
      <c r="AD334" s="50"/>
      <c r="AE334" s="28"/>
      <c r="AF334" s="28"/>
      <c r="AG334" s="28"/>
      <c r="AH334" s="28"/>
      <c r="AI334" s="28"/>
    </row>
    <row r="335" spans="1:35" ht="12.75" customHeight="1">
      <c r="A335" s="28"/>
      <c r="B335" s="27"/>
      <c r="C335" s="27"/>
      <c r="D335" s="27"/>
      <c r="E335" s="27"/>
      <c r="F335" s="28"/>
      <c r="G335" s="28"/>
      <c r="H335" s="28"/>
      <c r="I335" s="28"/>
      <c r="J335" s="28"/>
      <c r="K335" s="28"/>
      <c r="L335" s="50"/>
      <c r="M335" s="50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50"/>
      <c r="AD335" s="50"/>
      <c r="AE335" s="28"/>
      <c r="AF335" s="28"/>
      <c r="AG335" s="28"/>
      <c r="AH335" s="28"/>
      <c r="AI335" s="28"/>
    </row>
    <row r="336" spans="1:35" ht="12.75" customHeight="1">
      <c r="A336" s="28"/>
      <c r="B336" s="27"/>
      <c r="C336" s="27"/>
      <c r="D336" s="27"/>
      <c r="E336" s="27"/>
      <c r="F336" s="28"/>
      <c r="G336" s="28"/>
      <c r="H336" s="28"/>
      <c r="I336" s="28"/>
      <c r="J336" s="28"/>
      <c r="K336" s="28"/>
      <c r="L336" s="50"/>
      <c r="M336" s="50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50"/>
      <c r="AD336" s="50"/>
      <c r="AE336" s="28"/>
      <c r="AF336" s="28"/>
      <c r="AG336" s="28"/>
      <c r="AH336" s="28"/>
      <c r="AI336" s="28"/>
    </row>
    <row r="337" spans="1:35" ht="12.75" customHeight="1">
      <c r="A337" s="28"/>
      <c r="B337" s="27"/>
      <c r="C337" s="27"/>
      <c r="D337" s="27"/>
      <c r="E337" s="27"/>
      <c r="F337" s="28"/>
      <c r="G337" s="28"/>
      <c r="H337" s="28"/>
      <c r="I337" s="28"/>
      <c r="J337" s="28"/>
      <c r="K337" s="28"/>
      <c r="L337" s="50"/>
      <c r="M337" s="50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50"/>
      <c r="AD337" s="50"/>
      <c r="AE337" s="28"/>
      <c r="AF337" s="28"/>
      <c r="AG337" s="28"/>
      <c r="AH337" s="28"/>
      <c r="AI337" s="28"/>
    </row>
    <row r="338" spans="1:35" ht="12.75" customHeight="1">
      <c r="A338" s="28"/>
      <c r="B338" s="27"/>
      <c r="C338" s="27"/>
      <c r="D338" s="27"/>
      <c r="E338" s="27"/>
      <c r="F338" s="28"/>
      <c r="G338" s="28"/>
      <c r="H338" s="28"/>
      <c r="I338" s="28"/>
      <c r="J338" s="28"/>
      <c r="K338" s="28"/>
      <c r="L338" s="50"/>
      <c r="M338" s="50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50"/>
      <c r="AD338" s="50"/>
      <c r="AE338" s="28"/>
      <c r="AF338" s="28"/>
      <c r="AG338" s="28"/>
      <c r="AH338" s="28"/>
      <c r="AI338" s="28"/>
    </row>
    <row r="339" spans="1:35" ht="12.75" customHeight="1">
      <c r="A339" s="28"/>
      <c r="B339" s="27"/>
      <c r="C339" s="27"/>
      <c r="D339" s="27"/>
      <c r="E339" s="27"/>
      <c r="F339" s="28"/>
      <c r="G339" s="28"/>
      <c r="H339" s="28"/>
      <c r="I339" s="28"/>
      <c r="J339" s="28"/>
      <c r="K339" s="28"/>
      <c r="L339" s="50"/>
      <c r="M339" s="50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50"/>
      <c r="AD339" s="50"/>
      <c r="AE339" s="28"/>
      <c r="AF339" s="28"/>
      <c r="AG339" s="28"/>
      <c r="AH339" s="28"/>
      <c r="AI339" s="28"/>
    </row>
    <row r="340" spans="1:35" ht="12.75" customHeight="1">
      <c r="A340" s="28"/>
      <c r="B340" s="27"/>
      <c r="C340" s="27"/>
      <c r="D340" s="27"/>
      <c r="E340" s="27"/>
      <c r="F340" s="28"/>
      <c r="G340" s="28"/>
      <c r="H340" s="28"/>
      <c r="I340" s="28"/>
      <c r="J340" s="28"/>
      <c r="K340" s="28"/>
      <c r="L340" s="50"/>
      <c r="M340" s="50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50"/>
      <c r="AD340" s="50"/>
      <c r="AE340" s="28"/>
      <c r="AF340" s="28"/>
      <c r="AG340" s="28"/>
      <c r="AH340" s="28"/>
      <c r="AI340" s="28"/>
    </row>
    <row r="341" spans="1:35" ht="12.75" customHeight="1">
      <c r="A341" s="28"/>
      <c r="B341" s="27"/>
      <c r="C341" s="27"/>
      <c r="D341" s="27"/>
      <c r="E341" s="27"/>
      <c r="F341" s="28"/>
      <c r="G341" s="28"/>
      <c r="H341" s="28"/>
      <c r="I341" s="28"/>
      <c r="J341" s="28"/>
      <c r="K341" s="28"/>
      <c r="L341" s="50"/>
      <c r="M341" s="50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50"/>
      <c r="AD341" s="50"/>
      <c r="AE341" s="28"/>
      <c r="AF341" s="28"/>
      <c r="AG341" s="28"/>
      <c r="AH341" s="28"/>
      <c r="AI341" s="28"/>
    </row>
    <row r="342" spans="1:35" ht="12.75" customHeight="1">
      <c r="A342" s="28"/>
      <c r="B342" s="27"/>
      <c r="C342" s="27"/>
      <c r="D342" s="27"/>
      <c r="E342" s="27"/>
      <c r="F342" s="28"/>
      <c r="G342" s="28"/>
      <c r="H342" s="28"/>
      <c r="I342" s="28"/>
      <c r="J342" s="28"/>
      <c r="K342" s="28"/>
      <c r="L342" s="50"/>
      <c r="M342" s="50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50"/>
      <c r="AD342" s="50"/>
      <c r="AE342" s="28"/>
      <c r="AF342" s="28"/>
      <c r="AG342" s="28"/>
      <c r="AH342" s="28"/>
      <c r="AI342" s="28"/>
    </row>
    <row r="343" spans="1:35" ht="12.75" customHeight="1">
      <c r="A343" s="28"/>
      <c r="B343" s="27"/>
      <c r="C343" s="27"/>
      <c r="D343" s="27"/>
      <c r="E343" s="27"/>
      <c r="F343" s="28"/>
      <c r="G343" s="28"/>
      <c r="H343" s="28"/>
      <c r="I343" s="28"/>
      <c r="J343" s="28"/>
      <c r="K343" s="28"/>
      <c r="L343" s="50"/>
      <c r="M343" s="50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50"/>
      <c r="AD343" s="50"/>
      <c r="AE343" s="28"/>
      <c r="AF343" s="28"/>
      <c r="AG343" s="28"/>
      <c r="AH343" s="28"/>
      <c r="AI343" s="28"/>
    </row>
    <row r="344" spans="1:35" ht="12.75" customHeight="1">
      <c r="A344" s="28"/>
      <c r="B344" s="27"/>
      <c r="C344" s="27"/>
      <c r="D344" s="27"/>
      <c r="E344" s="27"/>
      <c r="F344" s="28"/>
      <c r="G344" s="28"/>
      <c r="H344" s="28"/>
      <c r="I344" s="28"/>
      <c r="J344" s="28"/>
      <c r="K344" s="28"/>
      <c r="L344" s="50"/>
      <c r="M344" s="50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50"/>
      <c r="AD344" s="50"/>
      <c r="AE344" s="28"/>
      <c r="AF344" s="28"/>
      <c r="AG344" s="28"/>
      <c r="AH344" s="28"/>
      <c r="AI344" s="28"/>
    </row>
    <row r="345" spans="1:35" ht="12.75" customHeight="1">
      <c r="A345" s="28"/>
      <c r="B345" s="27"/>
      <c r="C345" s="27"/>
      <c r="D345" s="27"/>
      <c r="E345" s="27"/>
      <c r="F345" s="28"/>
      <c r="G345" s="28"/>
      <c r="H345" s="28"/>
      <c r="I345" s="28"/>
      <c r="J345" s="28"/>
      <c r="K345" s="28"/>
      <c r="L345" s="50"/>
      <c r="M345" s="50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50"/>
      <c r="AD345" s="50"/>
      <c r="AE345" s="28"/>
      <c r="AF345" s="28"/>
      <c r="AG345" s="28"/>
      <c r="AH345" s="28"/>
      <c r="AI345" s="28"/>
    </row>
    <row r="346" spans="1:35" ht="12.75" customHeight="1">
      <c r="A346" s="28"/>
      <c r="B346" s="27"/>
      <c r="C346" s="27"/>
      <c r="D346" s="27"/>
      <c r="E346" s="27"/>
      <c r="F346" s="28"/>
      <c r="G346" s="28"/>
      <c r="H346" s="28"/>
      <c r="I346" s="28"/>
      <c r="J346" s="28"/>
      <c r="K346" s="28"/>
      <c r="L346" s="50"/>
      <c r="M346" s="50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50"/>
      <c r="AD346" s="50"/>
      <c r="AE346" s="28"/>
      <c r="AF346" s="28"/>
      <c r="AG346" s="28"/>
      <c r="AH346" s="28"/>
      <c r="AI346" s="28"/>
    </row>
    <row r="347" spans="1:35" ht="12.75" customHeight="1">
      <c r="A347" s="28"/>
      <c r="B347" s="27"/>
      <c r="C347" s="27"/>
      <c r="D347" s="27"/>
      <c r="E347" s="27"/>
      <c r="F347" s="28"/>
      <c r="G347" s="28"/>
      <c r="H347" s="28"/>
      <c r="I347" s="28"/>
      <c r="J347" s="28"/>
      <c r="K347" s="28"/>
      <c r="L347" s="50"/>
      <c r="M347" s="50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50"/>
      <c r="AD347" s="50"/>
      <c r="AE347" s="28"/>
      <c r="AF347" s="28"/>
      <c r="AG347" s="28"/>
      <c r="AH347" s="28"/>
      <c r="AI347" s="28"/>
    </row>
    <row r="348" spans="1:35" ht="12.75" customHeight="1">
      <c r="A348" s="28"/>
      <c r="B348" s="27"/>
      <c r="C348" s="27"/>
      <c r="D348" s="27"/>
      <c r="E348" s="27"/>
      <c r="F348" s="28"/>
      <c r="G348" s="28"/>
      <c r="H348" s="28"/>
      <c r="I348" s="28"/>
      <c r="J348" s="28"/>
      <c r="K348" s="28"/>
      <c r="L348" s="50"/>
      <c r="M348" s="50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50"/>
      <c r="AD348" s="50"/>
      <c r="AE348" s="28"/>
      <c r="AF348" s="28"/>
      <c r="AG348" s="28"/>
      <c r="AH348" s="28"/>
      <c r="AI348" s="28"/>
    </row>
    <row r="349" spans="1:35" ht="12.75" customHeight="1">
      <c r="A349" s="28"/>
      <c r="B349" s="27"/>
      <c r="C349" s="27"/>
      <c r="D349" s="27"/>
      <c r="E349" s="27"/>
      <c r="F349" s="28"/>
      <c r="G349" s="28"/>
      <c r="H349" s="28"/>
      <c r="I349" s="28"/>
      <c r="J349" s="28"/>
      <c r="K349" s="28"/>
      <c r="L349" s="50"/>
      <c r="M349" s="50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50"/>
      <c r="AD349" s="50"/>
      <c r="AE349" s="28"/>
      <c r="AF349" s="28"/>
      <c r="AG349" s="28"/>
      <c r="AH349" s="28"/>
      <c r="AI349" s="28"/>
    </row>
    <row r="350" spans="1:35" ht="12.75" customHeight="1">
      <c r="A350" s="28"/>
      <c r="B350" s="27"/>
      <c r="C350" s="27"/>
      <c r="D350" s="27"/>
      <c r="E350" s="27"/>
      <c r="F350" s="28"/>
      <c r="G350" s="28"/>
      <c r="H350" s="28"/>
      <c r="I350" s="28"/>
      <c r="J350" s="28"/>
      <c r="K350" s="28"/>
      <c r="L350" s="50"/>
      <c r="M350" s="50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50"/>
      <c r="AD350" s="50"/>
      <c r="AE350" s="28"/>
      <c r="AF350" s="28"/>
      <c r="AG350" s="28"/>
      <c r="AH350" s="28"/>
      <c r="AI350" s="28"/>
    </row>
    <row r="351" spans="1:35" ht="12.75" customHeight="1">
      <c r="A351" s="28"/>
      <c r="B351" s="27"/>
      <c r="C351" s="27"/>
      <c r="D351" s="27"/>
      <c r="E351" s="27"/>
      <c r="F351" s="28"/>
      <c r="G351" s="28"/>
      <c r="H351" s="28"/>
      <c r="I351" s="28"/>
      <c r="J351" s="28"/>
      <c r="K351" s="28"/>
      <c r="L351" s="50"/>
      <c r="M351" s="50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50"/>
      <c r="AD351" s="50"/>
      <c r="AE351" s="28"/>
      <c r="AF351" s="28"/>
      <c r="AG351" s="28"/>
      <c r="AH351" s="28"/>
      <c r="AI351" s="28"/>
    </row>
    <row r="352" spans="1:35" ht="12.75" customHeight="1">
      <c r="A352" s="28"/>
      <c r="B352" s="27"/>
      <c r="C352" s="27"/>
      <c r="D352" s="27"/>
      <c r="E352" s="27"/>
      <c r="F352" s="28"/>
      <c r="G352" s="28"/>
      <c r="H352" s="28"/>
      <c r="I352" s="28"/>
      <c r="J352" s="28"/>
      <c r="K352" s="28"/>
      <c r="L352" s="50"/>
      <c r="M352" s="50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50"/>
      <c r="AD352" s="50"/>
      <c r="AE352" s="28"/>
      <c r="AF352" s="28"/>
      <c r="AG352" s="28"/>
      <c r="AH352" s="28"/>
      <c r="AI352" s="28"/>
    </row>
    <row r="353" spans="1:35" ht="12.75" customHeight="1">
      <c r="A353" s="28"/>
      <c r="B353" s="27"/>
      <c r="C353" s="27"/>
      <c r="D353" s="27"/>
      <c r="E353" s="27"/>
      <c r="F353" s="28"/>
      <c r="G353" s="28"/>
      <c r="H353" s="28"/>
      <c r="I353" s="28"/>
      <c r="J353" s="28"/>
      <c r="K353" s="28"/>
      <c r="L353" s="50"/>
      <c r="M353" s="50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50"/>
      <c r="AD353" s="50"/>
      <c r="AE353" s="28"/>
      <c r="AF353" s="28"/>
      <c r="AG353" s="28"/>
      <c r="AH353" s="28"/>
      <c r="AI353" s="28"/>
    </row>
    <row r="354" spans="1:35" ht="12.75" customHeight="1">
      <c r="A354" s="28"/>
      <c r="B354" s="27"/>
      <c r="C354" s="27"/>
      <c r="D354" s="27"/>
      <c r="E354" s="27"/>
      <c r="F354" s="28"/>
      <c r="G354" s="28"/>
      <c r="H354" s="28"/>
      <c r="I354" s="28"/>
      <c r="J354" s="28"/>
      <c r="K354" s="28"/>
      <c r="L354" s="50"/>
      <c r="M354" s="50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50"/>
      <c r="AD354" s="50"/>
      <c r="AE354" s="28"/>
      <c r="AF354" s="28"/>
      <c r="AG354" s="28"/>
      <c r="AH354" s="28"/>
      <c r="AI354" s="28"/>
    </row>
    <row r="355" spans="1:35" ht="12.75" customHeight="1">
      <c r="A355" s="28"/>
      <c r="B355" s="27"/>
      <c r="C355" s="27"/>
      <c r="D355" s="27"/>
      <c r="E355" s="27"/>
      <c r="F355" s="28"/>
      <c r="G355" s="28"/>
      <c r="H355" s="28"/>
      <c r="I355" s="28"/>
      <c r="J355" s="28"/>
      <c r="K355" s="28"/>
      <c r="L355" s="50"/>
      <c r="M355" s="50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50"/>
      <c r="AD355" s="50"/>
      <c r="AE355" s="28"/>
      <c r="AF355" s="28"/>
      <c r="AG355" s="28"/>
      <c r="AH355" s="28"/>
      <c r="AI355" s="28"/>
    </row>
    <row r="356" spans="1:35" ht="12.75" customHeight="1">
      <c r="A356" s="28"/>
      <c r="B356" s="27"/>
      <c r="C356" s="27"/>
      <c r="D356" s="27"/>
      <c r="E356" s="27"/>
      <c r="F356" s="28"/>
      <c r="G356" s="28"/>
      <c r="H356" s="28"/>
      <c r="I356" s="28"/>
      <c r="J356" s="28"/>
      <c r="K356" s="28"/>
      <c r="L356" s="50"/>
      <c r="M356" s="50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50"/>
      <c r="AD356" s="50"/>
      <c r="AE356" s="28"/>
      <c r="AF356" s="28"/>
      <c r="AG356" s="28"/>
      <c r="AH356" s="28"/>
      <c r="AI356" s="28"/>
    </row>
    <row r="357" spans="1:35" ht="12.75" customHeight="1">
      <c r="A357" s="28"/>
      <c r="B357" s="27"/>
      <c r="C357" s="27"/>
      <c r="D357" s="27"/>
      <c r="E357" s="27"/>
      <c r="F357" s="28"/>
      <c r="G357" s="28"/>
      <c r="H357" s="28"/>
      <c r="I357" s="28"/>
      <c r="J357" s="28"/>
      <c r="K357" s="28"/>
      <c r="L357" s="50"/>
      <c r="M357" s="50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50"/>
      <c r="AD357" s="50"/>
      <c r="AE357" s="28"/>
      <c r="AF357" s="28"/>
      <c r="AG357" s="28"/>
      <c r="AH357" s="28"/>
      <c r="AI357" s="28"/>
    </row>
    <row r="358" spans="1:35" ht="12.75" customHeight="1">
      <c r="A358" s="28"/>
      <c r="B358" s="27"/>
      <c r="C358" s="27"/>
      <c r="D358" s="27"/>
      <c r="E358" s="27"/>
      <c r="F358" s="28"/>
      <c r="G358" s="28"/>
      <c r="H358" s="28"/>
      <c r="I358" s="28"/>
      <c r="J358" s="28"/>
      <c r="K358" s="28"/>
      <c r="L358" s="50"/>
      <c r="M358" s="50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50"/>
      <c r="AD358" s="50"/>
      <c r="AE358" s="28"/>
      <c r="AF358" s="28"/>
      <c r="AG358" s="28"/>
      <c r="AH358" s="28"/>
      <c r="AI358" s="28"/>
    </row>
    <row r="359" spans="1:35" ht="12.75" customHeight="1">
      <c r="A359" s="28"/>
      <c r="B359" s="27"/>
      <c r="C359" s="27"/>
      <c r="D359" s="27"/>
      <c r="E359" s="27"/>
      <c r="F359" s="28"/>
      <c r="G359" s="28"/>
      <c r="H359" s="28"/>
      <c r="I359" s="28"/>
      <c r="J359" s="28"/>
      <c r="K359" s="28"/>
      <c r="L359" s="50"/>
      <c r="M359" s="50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50"/>
      <c r="AD359" s="50"/>
      <c r="AE359" s="28"/>
      <c r="AF359" s="28"/>
      <c r="AG359" s="28"/>
      <c r="AH359" s="28"/>
      <c r="AI359" s="28"/>
    </row>
    <row r="360" spans="1:35" ht="12.75" customHeight="1">
      <c r="A360" s="28"/>
      <c r="B360" s="27"/>
      <c r="C360" s="27"/>
      <c r="D360" s="27"/>
      <c r="E360" s="27"/>
      <c r="F360" s="28"/>
      <c r="G360" s="28"/>
      <c r="H360" s="28"/>
      <c r="I360" s="28"/>
      <c r="J360" s="28"/>
      <c r="K360" s="28"/>
      <c r="L360" s="50"/>
      <c r="M360" s="50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50"/>
      <c r="AD360" s="50"/>
      <c r="AE360" s="28"/>
      <c r="AF360" s="28"/>
      <c r="AG360" s="28"/>
      <c r="AH360" s="28"/>
      <c r="AI360" s="28"/>
    </row>
    <row r="361" spans="1:35" ht="12.75" customHeight="1">
      <c r="A361" s="28"/>
      <c r="B361" s="27"/>
      <c r="C361" s="27"/>
      <c r="D361" s="27"/>
      <c r="E361" s="27"/>
      <c r="F361" s="28"/>
      <c r="G361" s="28"/>
      <c r="H361" s="28"/>
      <c r="I361" s="28"/>
      <c r="J361" s="28"/>
      <c r="K361" s="28"/>
      <c r="L361" s="50"/>
      <c r="M361" s="50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50"/>
      <c r="AD361" s="50"/>
      <c r="AE361" s="28"/>
      <c r="AF361" s="28"/>
      <c r="AG361" s="28"/>
      <c r="AH361" s="28"/>
      <c r="AI361" s="28"/>
    </row>
    <row r="362" spans="1:35" ht="12.75" customHeight="1">
      <c r="A362" s="28"/>
      <c r="B362" s="27"/>
      <c r="C362" s="27"/>
      <c r="D362" s="27"/>
      <c r="E362" s="27"/>
      <c r="F362" s="28"/>
      <c r="G362" s="28"/>
      <c r="H362" s="28"/>
      <c r="I362" s="28"/>
      <c r="J362" s="28"/>
      <c r="K362" s="28"/>
      <c r="L362" s="50"/>
      <c r="M362" s="50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50"/>
      <c r="AD362" s="50"/>
      <c r="AE362" s="28"/>
      <c r="AF362" s="28"/>
      <c r="AG362" s="28"/>
      <c r="AH362" s="28"/>
      <c r="AI362" s="28"/>
    </row>
    <row r="363" spans="1:35" ht="12.75" customHeight="1">
      <c r="A363" s="28"/>
      <c r="B363" s="27"/>
      <c r="C363" s="27"/>
      <c r="D363" s="27"/>
      <c r="E363" s="27"/>
      <c r="F363" s="28"/>
      <c r="G363" s="28"/>
      <c r="H363" s="28"/>
      <c r="I363" s="28"/>
      <c r="J363" s="28"/>
      <c r="K363" s="28"/>
      <c r="L363" s="50"/>
      <c r="M363" s="50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50"/>
      <c r="AD363" s="50"/>
      <c r="AE363" s="28"/>
      <c r="AF363" s="28"/>
      <c r="AG363" s="28"/>
      <c r="AH363" s="28"/>
      <c r="AI363" s="28"/>
    </row>
    <row r="364" spans="1:35" ht="12.75" customHeight="1">
      <c r="A364" s="28"/>
      <c r="B364" s="27"/>
      <c r="C364" s="27"/>
      <c r="D364" s="27"/>
      <c r="E364" s="27"/>
      <c r="F364" s="28"/>
      <c r="G364" s="28"/>
      <c r="H364" s="28"/>
      <c r="I364" s="28"/>
      <c r="J364" s="28"/>
      <c r="K364" s="28"/>
      <c r="L364" s="50"/>
      <c r="M364" s="50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50"/>
      <c r="AD364" s="50"/>
      <c r="AE364" s="28"/>
      <c r="AF364" s="28"/>
      <c r="AG364" s="28"/>
      <c r="AH364" s="28"/>
      <c r="AI364" s="28"/>
    </row>
    <row r="365" spans="1:35" ht="12.75" customHeight="1">
      <c r="A365" s="28"/>
      <c r="B365" s="27"/>
      <c r="C365" s="27"/>
      <c r="D365" s="27"/>
      <c r="E365" s="27"/>
      <c r="F365" s="28"/>
      <c r="G365" s="28"/>
      <c r="H365" s="28"/>
      <c r="I365" s="28"/>
      <c r="J365" s="28"/>
      <c r="K365" s="28"/>
      <c r="L365" s="50"/>
      <c r="M365" s="50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50"/>
      <c r="AD365" s="50"/>
      <c r="AE365" s="28"/>
      <c r="AF365" s="28"/>
      <c r="AG365" s="28"/>
      <c r="AH365" s="28"/>
      <c r="AI365" s="28"/>
    </row>
    <row r="366" spans="1:35" ht="12.75" customHeight="1">
      <c r="A366" s="28"/>
      <c r="B366" s="27"/>
      <c r="C366" s="27"/>
      <c r="D366" s="27"/>
      <c r="E366" s="27"/>
      <c r="F366" s="28"/>
      <c r="G366" s="28"/>
      <c r="H366" s="28"/>
      <c r="I366" s="28"/>
      <c r="J366" s="28"/>
      <c r="K366" s="28"/>
      <c r="L366" s="50"/>
      <c r="M366" s="50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50"/>
      <c r="AD366" s="50"/>
      <c r="AE366" s="28"/>
      <c r="AF366" s="28"/>
      <c r="AG366" s="28"/>
      <c r="AH366" s="28"/>
      <c r="AI366" s="28"/>
    </row>
    <row r="367" spans="1:35" ht="12.75" customHeight="1">
      <c r="A367" s="28"/>
      <c r="B367" s="27"/>
      <c r="C367" s="27"/>
      <c r="D367" s="27"/>
      <c r="E367" s="27"/>
      <c r="F367" s="28"/>
      <c r="G367" s="28"/>
      <c r="H367" s="28"/>
      <c r="I367" s="28"/>
      <c r="J367" s="28"/>
      <c r="K367" s="28"/>
      <c r="L367" s="50"/>
      <c r="M367" s="50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50"/>
      <c r="AD367" s="50"/>
      <c r="AE367" s="28"/>
      <c r="AF367" s="28"/>
      <c r="AG367" s="28"/>
      <c r="AH367" s="28"/>
      <c r="AI367" s="28"/>
    </row>
    <row r="368" spans="1:35" ht="12.75" customHeight="1">
      <c r="A368" s="28"/>
      <c r="B368" s="27"/>
      <c r="C368" s="27"/>
      <c r="D368" s="27"/>
      <c r="E368" s="27"/>
      <c r="F368" s="28"/>
      <c r="G368" s="28"/>
      <c r="H368" s="28"/>
      <c r="I368" s="28"/>
      <c r="J368" s="28"/>
      <c r="K368" s="28"/>
      <c r="L368" s="50"/>
      <c r="M368" s="50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50"/>
      <c r="AD368" s="50"/>
      <c r="AE368" s="28"/>
      <c r="AF368" s="28"/>
      <c r="AG368" s="28"/>
      <c r="AH368" s="28"/>
      <c r="AI368" s="28"/>
    </row>
    <row r="369" spans="1:35" ht="12.75" customHeight="1">
      <c r="A369" s="28"/>
      <c r="B369" s="27"/>
      <c r="C369" s="27"/>
      <c r="D369" s="27"/>
      <c r="E369" s="27"/>
      <c r="F369" s="28"/>
      <c r="G369" s="28"/>
      <c r="H369" s="28"/>
      <c r="I369" s="28"/>
      <c r="J369" s="28"/>
      <c r="K369" s="28"/>
      <c r="L369" s="50"/>
      <c r="M369" s="50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50"/>
      <c r="AD369" s="50"/>
      <c r="AE369" s="28"/>
      <c r="AF369" s="28"/>
      <c r="AG369" s="28"/>
      <c r="AH369" s="28"/>
      <c r="AI369" s="28"/>
    </row>
    <row r="370" spans="1:35" ht="12.75" customHeight="1">
      <c r="A370" s="28"/>
      <c r="B370" s="27"/>
      <c r="C370" s="27"/>
      <c r="D370" s="27"/>
      <c r="E370" s="27"/>
      <c r="F370" s="28"/>
      <c r="G370" s="28"/>
      <c r="H370" s="28"/>
      <c r="I370" s="28"/>
      <c r="J370" s="28"/>
      <c r="K370" s="28"/>
      <c r="L370" s="50"/>
      <c r="M370" s="50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50"/>
      <c r="AD370" s="50"/>
      <c r="AE370" s="28"/>
      <c r="AF370" s="28"/>
      <c r="AG370" s="28"/>
      <c r="AH370" s="28"/>
      <c r="AI370" s="28"/>
    </row>
    <row r="371" spans="1:35" ht="12.75" customHeight="1">
      <c r="A371" s="28"/>
      <c r="B371" s="27"/>
      <c r="C371" s="27"/>
      <c r="D371" s="27"/>
      <c r="E371" s="27"/>
      <c r="F371" s="28"/>
      <c r="G371" s="28"/>
      <c r="H371" s="28"/>
      <c r="I371" s="28"/>
      <c r="J371" s="28"/>
      <c r="K371" s="28"/>
      <c r="L371" s="50"/>
      <c r="M371" s="50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50"/>
      <c r="AD371" s="50"/>
      <c r="AE371" s="28"/>
      <c r="AF371" s="28"/>
      <c r="AG371" s="28"/>
      <c r="AH371" s="28"/>
      <c r="AI371" s="28"/>
    </row>
    <row r="372" spans="1:35" ht="12.75" customHeight="1">
      <c r="A372" s="28"/>
      <c r="B372" s="27"/>
      <c r="C372" s="27"/>
      <c r="D372" s="27"/>
      <c r="E372" s="27"/>
      <c r="F372" s="28"/>
      <c r="G372" s="28"/>
      <c r="H372" s="28"/>
      <c r="I372" s="28"/>
      <c r="J372" s="28"/>
      <c r="K372" s="28"/>
      <c r="L372" s="50"/>
      <c r="M372" s="50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50"/>
      <c r="AD372" s="50"/>
      <c r="AE372" s="28"/>
      <c r="AF372" s="28"/>
      <c r="AG372" s="28"/>
      <c r="AH372" s="28"/>
      <c r="AI372" s="28"/>
    </row>
    <row r="373" spans="1:35" ht="12.75" customHeight="1">
      <c r="A373" s="28"/>
      <c r="B373" s="27"/>
      <c r="C373" s="27"/>
      <c r="D373" s="27"/>
      <c r="E373" s="27"/>
      <c r="F373" s="28"/>
      <c r="G373" s="28"/>
      <c r="H373" s="28"/>
      <c r="I373" s="28"/>
      <c r="J373" s="28"/>
      <c r="K373" s="28"/>
      <c r="L373" s="50"/>
      <c r="M373" s="50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50"/>
      <c r="AD373" s="50"/>
      <c r="AE373" s="28"/>
      <c r="AF373" s="28"/>
      <c r="AG373" s="28"/>
      <c r="AH373" s="28"/>
      <c r="AI373" s="28"/>
    </row>
    <row r="374" spans="1:35" ht="12.75" customHeight="1">
      <c r="A374" s="28"/>
      <c r="B374" s="27"/>
      <c r="C374" s="27"/>
      <c r="D374" s="27"/>
      <c r="E374" s="27"/>
      <c r="F374" s="28"/>
      <c r="G374" s="28"/>
      <c r="H374" s="28"/>
      <c r="I374" s="28"/>
      <c r="J374" s="28"/>
      <c r="K374" s="28"/>
      <c r="L374" s="50"/>
      <c r="M374" s="50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50"/>
      <c r="AD374" s="50"/>
      <c r="AE374" s="28"/>
      <c r="AF374" s="28"/>
      <c r="AG374" s="28"/>
      <c r="AH374" s="28"/>
      <c r="AI374" s="28"/>
    </row>
    <row r="375" spans="1:35" ht="12.75" customHeight="1">
      <c r="A375" s="28"/>
      <c r="B375" s="27"/>
      <c r="C375" s="27"/>
      <c r="D375" s="27"/>
      <c r="E375" s="27"/>
      <c r="F375" s="28"/>
      <c r="G375" s="28"/>
      <c r="H375" s="28"/>
      <c r="I375" s="28"/>
      <c r="J375" s="28"/>
      <c r="K375" s="28"/>
      <c r="L375" s="50"/>
      <c r="M375" s="50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50"/>
      <c r="AD375" s="50"/>
      <c r="AE375" s="28"/>
      <c r="AF375" s="28"/>
      <c r="AG375" s="28"/>
      <c r="AH375" s="28"/>
      <c r="AI375" s="28"/>
    </row>
    <row r="376" spans="1:35" ht="12.75" customHeight="1">
      <c r="A376" s="28"/>
      <c r="B376" s="27"/>
      <c r="C376" s="27"/>
      <c r="D376" s="27"/>
      <c r="E376" s="27"/>
      <c r="F376" s="28"/>
      <c r="G376" s="28"/>
      <c r="H376" s="28"/>
      <c r="I376" s="28"/>
      <c r="J376" s="28"/>
      <c r="K376" s="28"/>
      <c r="L376" s="50"/>
      <c r="M376" s="50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50"/>
      <c r="AD376" s="50"/>
      <c r="AE376" s="28"/>
      <c r="AF376" s="28"/>
      <c r="AG376" s="28"/>
      <c r="AH376" s="28"/>
      <c r="AI376" s="28"/>
    </row>
    <row r="377" spans="1:35" ht="12.75" customHeight="1">
      <c r="A377" s="28"/>
      <c r="B377" s="27"/>
      <c r="C377" s="27"/>
      <c r="D377" s="27"/>
      <c r="E377" s="27"/>
      <c r="F377" s="28"/>
      <c r="G377" s="28"/>
      <c r="H377" s="28"/>
      <c r="I377" s="28"/>
      <c r="J377" s="28"/>
      <c r="K377" s="28"/>
      <c r="L377" s="50"/>
      <c r="M377" s="50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50"/>
      <c r="AD377" s="50"/>
      <c r="AE377" s="28"/>
      <c r="AF377" s="28"/>
      <c r="AG377" s="28"/>
      <c r="AH377" s="28"/>
      <c r="AI377" s="28"/>
    </row>
    <row r="378" spans="1:35" ht="12.75" customHeight="1">
      <c r="A378" s="28"/>
      <c r="B378" s="27"/>
      <c r="C378" s="27"/>
      <c r="D378" s="27"/>
      <c r="E378" s="27"/>
      <c r="F378" s="28"/>
      <c r="G378" s="28"/>
      <c r="H378" s="28"/>
      <c r="I378" s="28"/>
      <c r="J378" s="28"/>
      <c r="K378" s="28"/>
      <c r="L378" s="50"/>
      <c r="M378" s="50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50"/>
      <c r="AD378" s="50"/>
      <c r="AE378" s="28"/>
      <c r="AF378" s="28"/>
      <c r="AG378" s="28"/>
      <c r="AH378" s="28"/>
      <c r="AI378" s="28"/>
    </row>
    <row r="379" spans="1:35" ht="12.75" customHeight="1">
      <c r="A379" s="28"/>
      <c r="B379" s="27"/>
      <c r="C379" s="27"/>
      <c r="D379" s="27"/>
      <c r="E379" s="27"/>
      <c r="F379" s="28"/>
      <c r="G379" s="28"/>
      <c r="H379" s="28"/>
      <c r="I379" s="28"/>
      <c r="J379" s="28"/>
      <c r="K379" s="28"/>
      <c r="L379" s="50"/>
      <c r="M379" s="50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50"/>
      <c r="AD379" s="50"/>
      <c r="AE379" s="28"/>
      <c r="AF379" s="28"/>
      <c r="AG379" s="28"/>
      <c r="AH379" s="28"/>
      <c r="AI379" s="28"/>
    </row>
    <row r="380" spans="1:35" ht="12.75" customHeight="1">
      <c r="A380" s="28"/>
      <c r="B380" s="27"/>
      <c r="C380" s="27"/>
      <c r="D380" s="27"/>
      <c r="E380" s="27"/>
      <c r="F380" s="28"/>
      <c r="G380" s="28"/>
      <c r="H380" s="28"/>
      <c r="I380" s="28"/>
      <c r="J380" s="28"/>
      <c r="K380" s="28"/>
      <c r="L380" s="50"/>
      <c r="M380" s="50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50"/>
      <c r="AD380" s="50"/>
      <c r="AE380" s="28"/>
      <c r="AF380" s="28"/>
      <c r="AG380" s="28"/>
      <c r="AH380" s="28"/>
      <c r="AI380" s="28"/>
    </row>
    <row r="381" spans="1:35" ht="12.75" customHeight="1">
      <c r="A381" s="28"/>
      <c r="B381" s="27"/>
      <c r="C381" s="27"/>
      <c r="D381" s="27"/>
      <c r="E381" s="27"/>
      <c r="F381" s="28"/>
      <c r="G381" s="28"/>
      <c r="H381" s="28"/>
      <c r="I381" s="28"/>
      <c r="J381" s="28"/>
      <c r="K381" s="28"/>
      <c r="L381" s="50"/>
      <c r="M381" s="50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50"/>
      <c r="AD381" s="50"/>
      <c r="AE381" s="28"/>
      <c r="AF381" s="28"/>
      <c r="AG381" s="28"/>
      <c r="AH381" s="28"/>
      <c r="AI381" s="28"/>
    </row>
    <row r="382" spans="1:35" ht="12.75" customHeight="1">
      <c r="A382" s="28"/>
      <c r="B382" s="27"/>
      <c r="C382" s="27"/>
      <c r="D382" s="27"/>
      <c r="E382" s="27"/>
      <c r="F382" s="28"/>
      <c r="G382" s="28"/>
      <c r="H382" s="28"/>
      <c r="I382" s="28"/>
      <c r="J382" s="28"/>
      <c r="K382" s="28"/>
      <c r="L382" s="50"/>
      <c r="M382" s="50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50"/>
      <c r="AD382" s="50"/>
      <c r="AE382" s="28"/>
      <c r="AF382" s="28"/>
      <c r="AG382" s="28"/>
      <c r="AH382" s="28"/>
      <c r="AI382" s="28"/>
    </row>
    <row r="383" spans="1:35" ht="12.75" customHeight="1">
      <c r="A383" s="28"/>
      <c r="B383" s="27"/>
      <c r="C383" s="27"/>
      <c r="D383" s="27"/>
      <c r="E383" s="27"/>
      <c r="F383" s="28"/>
      <c r="G383" s="28"/>
      <c r="H383" s="28"/>
      <c r="I383" s="28"/>
      <c r="J383" s="28"/>
      <c r="K383" s="28"/>
      <c r="L383" s="50"/>
      <c r="M383" s="50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50"/>
      <c r="AD383" s="50"/>
      <c r="AE383" s="28"/>
      <c r="AF383" s="28"/>
      <c r="AG383" s="28"/>
      <c r="AH383" s="28"/>
      <c r="AI383" s="28"/>
    </row>
    <row r="384" spans="1:35" ht="12.75" customHeight="1">
      <c r="A384" s="28"/>
      <c r="B384" s="27"/>
      <c r="C384" s="27"/>
      <c r="D384" s="27"/>
      <c r="E384" s="27"/>
      <c r="F384" s="28"/>
      <c r="G384" s="28"/>
      <c r="H384" s="28"/>
      <c r="I384" s="28"/>
      <c r="J384" s="28"/>
      <c r="K384" s="28"/>
      <c r="L384" s="50"/>
      <c r="M384" s="50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50"/>
      <c r="AD384" s="50"/>
      <c r="AE384" s="28"/>
      <c r="AF384" s="28"/>
      <c r="AG384" s="28"/>
      <c r="AH384" s="28"/>
      <c r="AI384" s="28"/>
    </row>
    <row r="385" spans="1:35" ht="12.75" customHeight="1">
      <c r="A385" s="28"/>
      <c r="B385" s="27"/>
      <c r="C385" s="27"/>
      <c r="D385" s="27"/>
      <c r="E385" s="27"/>
      <c r="F385" s="28"/>
      <c r="G385" s="28"/>
      <c r="H385" s="28"/>
      <c r="I385" s="28"/>
      <c r="J385" s="28"/>
      <c r="K385" s="28"/>
      <c r="L385" s="50"/>
      <c r="M385" s="50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50"/>
      <c r="AD385" s="50"/>
      <c r="AE385" s="28"/>
      <c r="AF385" s="28"/>
      <c r="AG385" s="28"/>
      <c r="AH385" s="28"/>
      <c r="AI385" s="28"/>
    </row>
    <row r="386" spans="1:35" ht="12.75" customHeight="1">
      <c r="A386" s="28"/>
      <c r="B386" s="27"/>
      <c r="C386" s="27"/>
      <c r="D386" s="27"/>
      <c r="E386" s="27"/>
      <c r="F386" s="28"/>
      <c r="G386" s="28"/>
      <c r="H386" s="28"/>
      <c r="I386" s="28"/>
      <c r="J386" s="28"/>
      <c r="K386" s="28"/>
      <c r="L386" s="50"/>
      <c r="M386" s="50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50"/>
      <c r="AD386" s="50"/>
      <c r="AE386" s="28"/>
      <c r="AF386" s="28"/>
      <c r="AG386" s="28"/>
      <c r="AH386" s="28"/>
      <c r="AI386" s="28"/>
    </row>
    <row r="387" spans="1:35" ht="12.75" customHeight="1">
      <c r="A387" s="28"/>
      <c r="B387" s="27"/>
      <c r="C387" s="27"/>
      <c r="D387" s="27"/>
      <c r="E387" s="27"/>
      <c r="F387" s="28"/>
      <c r="G387" s="28"/>
      <c r="H387" s="28"/>
      <c r="I387" s="28"/>
      <c r="J387" s="28"/>
      <c r="K387" s="28"/>
      <c r="L387" s="50"/>
      <c r="M387" s="50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50"/>
      <c r="AD387" s="50"/>
      <c r="AE387" s="28"/>
      <c r="AF387" s="28"/>
      <c r="AG387" s="28"/>
      <c r="AH387" s="28"/>
      <c r="AI387" s="28"/>
    </row>
    <row r="388" spans="1:35" ht="12.75" customHeight="1">
      <c r="A388" s="28"/>
      <c r="B388" s="27"/>
      <c r="C388" s="27"/>
      <c r="D388" s="27"/>
      <c r="E388" s="27"/>
      <c r="F388" s="28"/>
      <c r="G388" s="28"/>
      <c r="H388" s="28"/>
      <c r="I388" s="28"/>
      <c r="J388" s="28"/>
      <c r="K388" s="28"/>
      <c r="L388" s="50"/>
      <c r="M388" s="50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50"/>
      <c r="AD388" s="50"/>
      <c r="AE388" s="28"/>
      <c r="AF388" s="28"/>
      <c r="AG388" s="28"/>
      <c r="AH388" s="28"/>
      <c r="AI388" s="28"/>
    </row>
    <row r="389" spans="1:35" ht="12.75" customHeight="1">
      <c r="A389" s="28"/>
      <c r="B389" s="27"/>
      <c r="C389" s="27"/>
      <c r="D389" s="27"/>
      <c r="E389" s="27"/>
      <c r="F389" s="28"/>
      <c r="G389" s="28"/>
      <c r="H389" s="28"/>
      <c r="I389" s="28"/>
      <c r="J389" s="28"/>
      <c r="K389" s="28"/>
      <c r="L389" s="50"/>
      <c r="M389" s="50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50"/>
      <c r="AD389" s="50"/>
      <c r="AE389" s="28"/>
      <c r="AF389" s="28"/>
      <c r="AG389" s="28"/>
      <c r="AH389" s="28"/>
      <c r="AI389" s="28"/>
    </row>
    <row r="390" spans="1:35" ht="12.75" customHeight="1">
      <c r="A390" s="28"/>
      <c r="B390" s="27"/>
      <c r="C390" s="27"/>
      <c r="D390" s="27"/>
      <c r="E390" s="27"/>
      <c r="F390" s="28"/>
      <c r="G390" s="28"/>
      <c r="H390" s="28"/>
      <c r="I390" s="28"/>
      <c r="J390" s="28"/>
      <c r="K390" s="28"/>
      <c r="L390" s="50"/>
      <c r="M390" s="50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50"/>
      <c r="AD390" s="50"/>
      <c r="AE390" s="28"/>
      <c r="AF390" s="28"/>
      <c r="AG390" s="28"/>
      <c r="AH390" s="28"/>
      <c r="AI390" s="28"/>
    </row>
    <row r="391" spans="1:35" ht="12.75" customHeight="1">
      <c r="A391" s="28"/>
      <c r="B391" s="27"/>
      <c r="C391" s="27"/>
      <c r="D391" s="27"/>
      <c r="E391" s="27"/>
      <c r="F391" s="28"/>
      <c r="G391" s="28"/>
      <c r="H391" s="28"/>
      <c r="I391" s="28"/>
      <c r="J391" s="28"/>
      <c r="K391" s="28"/>
      <c r="L391" s="50"/>
      <c r="M391" s="50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50"/>
      <c r="AD391" s="50"/>
      <c r="AE391" s="28"/>
      <c r="AF391" s="28"/>
      <c r="AG391" s="28"/>
      <c r="AH391" s="28"/>
      <c r="AI391" s="28"/>
    </row>
    <row r="392" spans="1:35" ht="12.75" customHeight="1">
      <c r="A392" s="28"/>
      <c r="B392" s="27"/>
      <c r="C392" s="27"/>
      <c r="D392" s="27"/>
      <c r="E392" s="27"/>
      <c r="F392" s="28"/>
      <c r="G392" s="28"/>
      <c r="H392" s="28"/>
      <c r="I392" s="28"/>
      <c r="J392" s="28"/>
      <c r="K392" s="28"/>
      <c r="L392" s="50"/>
      <c r="M392" s="50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50"/>
      <c r="AD392" s="50"/>
      <c r="AE392" s="28"/>
      <c r="AF392" s="28"/>
      <c r="AG392" s="28"/>
      <c r="AH392" s="28"/>
      <c r="AI392" s="28"/>
    </row>
    <row r="393" spans="1:35" ht="12.75" customHeight="1">
      <c r="A393" s="28"/>
      <c r="B393" s="27"/>
      <c r="C393" s="27"/>
      <c r="D393" s="27"/>
      <c r="E393" s="27"/>
      <c r="F393" s="28"/>
      <c r="G393" s="28"/>
      <c r="H393" s="28"/>
      <c r="I393" s="28"/>
      <c r="J393" s="28"/>
      <c r="K393" s="28"/>
      <c r="L393" s="50"/>
      <c r="M393" s="50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50"/>
      <c r="AD393" s="50"/>
      <c r="AE393" s="28"/>
      <c r="AF393" s="28"/>
      <c r="AG393" s="28"/>
      <c r="AH393" s="28"/>
      <c r="AI393" s="28"/>
    </row>
    <row r="394" spans="1:35" ht="12.75" customHeight="1">
      <c r="A394" s="28"/>
      <c r="B394" s="27"/>
      <c r="C394" s="27"/>
      <c r="D394" s="27"/>
      <c r="E394" s="27"/>
      <c r="F394" s="28"/>
      <c r="G394" s="28"/>
      <c r="H394" s="28"/>
      <c r="I394" s="28"/>
      <c r="J394" s="28"/>
      <c r="K394" s="28"/>
      <c r="L394" s="50"/>
      <c r="M394" s="50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50"/>
      <c r="AD394" s="50"/>
      <c r="AE394" s="28"/>
      <c r="AF394" s="28"/>
      <c r="AG394" s="28"/>
      <c r="AH394" s="28"/>
      <c r="AI394" s="28"/>
    </row>
    <row r="395" spans="1:35" ht="12.75" customHeight="1">
      <c r="A395" s="28"/>
      <c r="B395" s="27"/>
      <c r="C395" s="27"/>
      <c r="D395" s="27"/>
      <c r="E395" s="27"/>
      <c r="F395" s="28"/>
      <c r="G395" s="28"/>
      <c r="H395" s="28"/>
      <c r="I395" s="28"/>
      <c r="J395" s="28"/>
      <c r="K395" s="28"/>
      <c r="L395" s="50"/>
      <c r="M395" s="50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50"/>
      <c r="AD395" s="50"/>
      <c r="AE395" s="28"/>
      <c r="AF395" s="28"/>
      <c r="AG395" s="28"/>
      <c r="AH395" s="28"/>
      <c r="AI395" s="28"/>
    </row>
    <row r="396" spans="1:35" ht="12.75" customHeight="1">
      <c r="A396" s="28"/>
      <c r="B396" s="27"/>
      <c r="C396" s="27"/>
      <c r="D396" s="27"/>
      <c r="E396" s="27"/>
      <c r="F396" s="28"/>
      <c r="G396" s="28"/>
      <c r="H396" s="28"/>
      <c r="I396" s="28"/>
      <c r="J396" s="28"/>
      <c r="K396" s="28"/>
      <c r="L396" s="50"/>
      <c r="M396" s="50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50"/>
      <c r="AD396" s="50"/>
      <c r="AE396" s="28"/>
      <c r="AF396" s="28"/>
      <c r="AG396" s="28"/>
      <c r="AH396" s="28"/>
      <c r="AI396" s="28"/>
    </row>
    <row r="397" spans="1:35" ht="12.75" customHeight="1">
      <c r="A397" s="28"/>
      <c r="B397" s="27"/>
      <c r="C397" s="27"/>
      <c r="D397" s="27"/>
      <c r="E397" s="27"/>
      <c r="F397" s="28"/>
      <c r="G397" s="28"/>
      <c r="H397" s="28"/>
      <c r="I397" s="28"/>
      <c r="J397" s="28"/>
      <c r="K397" s="28"/>
      <c r="L397" s="50"/>
      <c r="M397" s="50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50"/>
      <c r="AD397" s="50"/>
      <c r="AE397" s="28"/>
      <c r="AF397" s="28"/>
      <c r="AG397" s="28"/>
      <c r="AH397" s="28"/>
      <c r="AI397" s="28"/>
    </row>
    <row r="398" spans="1:35" ht="12.75" customHeight="1">
      <c r="A398" s="28"/>
      <c r="B398" s="27"/>
      <c r="C398" s="27"/>
      <c r="D398" s="27"/>
      <c r="E398" s="27"/>
      <c r="F398" s="28"/>
      <c r="G398" s="28"/>
      <c r="H398" s="28"/>
      <c r="I398" s="28"/>
      <c r="J398" s="28"/>
      <c r="K398" s="28"/>
      <c r="L398" s="50"/>
      <c r="M398" s="50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50"/>
      <c r="AD398" s="50"/>
      <c r="AE398" s="28"/>
      <c r="AF398" s="28"/>
      <c r="AG398" s="28"/>
      <c r="AH398" s="28"/>
      <c r="AI398" s="28"/>
    </row>
    <row r="399" spans="1:35" ht="12.75" customHeight="1">
      <c r="A399" s="28"/>
      <c r="B399" s="27"/>
      <c r="C399" s="27"/>
      <c r="D399" s="27"/>
      <c r="E399" s="27"/>
      <c r="F399" s="28"/>
      <c r="G399" s="28"/>
      <c r="H399" s="28"/>
      <c r="I399" s="28"/>
      <c r="J399" s="28"/>
      <c r="K399" s="28"/>
      <c r="L399" s="50"/>
      <c r="M399" s="50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50"/>
      <c r="AD399" s="50"/>
      <c r="AE399" s="28"/>
      <c r="AF399" s="28"/>
      <c r="AG399" s="28"/>
      <c r="AH399" s="28"/>
      <c r="AI399" s="28"/>
    </row>
    <row r="400" spans="1:35" ht="12.75" customHeight="1">
      <c r="A400" s="28"/>
      <c r="B400" s="27"/>
      <c r="C400" s="27"/>
      <c r="D400" s="27"/>
      <c r="E400" s="27"/>
      <c r="F400" s="28"/>
      <c r="G400" s="28"/>
      <c r="H400" s="28"/>
      <c r="I400" s="28"/>
      <c r="J400" s="28"/>
      <c r="K400" s="28"/>
      <c r="L400" s="50"/>
      <c r="M400" s="50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50"/>
      <c r="AD400" s="50"/>
      <c r="AE400" s="28"/>
      <c r="AF400" s="28"/>
      <c r="AG400" s="28"/>
      <c r="AH400" s="28"/>
      <c r="AI400" s="28"/>
    </row>
    <row r="401" spans="1:35" ht="12.75" customHeight="1">
      <c r="A401" s="28"/>
      <c r="B401" s="27"/>
      <c r="C401" s="27"/>
      <c r="D401" s="27"/>
      <c r="E401" s="27"/>
      <c r="F401" s="28"/>
      <c r="G401" s="28"/>
      <c r="H401" s="28"/>
      <c r="I401" s="28"/>
      <c r="J401" s="28"/>
      <c r="K401" s="28"/>
      <c r="L401" s="50"/>
      <c r="M401" s="50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50"/>
      <c r="AD401" s="50"/>
      <c r="AE401" s="28"/>
      <c r="AF401" s="28"/>
      <c r="AG401" s="28"/>
      <c r="AH401" s="28"/>
      <c r="AI401" s="28"/>
    </row>
    <row r="402" spans="1:35" ht="12.75" customHeight="1">
      <c r="A402" s="28"/>
      <c r="B402" s="27"/>
      <c r="C402" s="27"/>
      <c r="D402" s="27"/>
      <c r="E402" s="27"/>
      <c r="F402" s="28"/>
      <c r="G402" s="28"/>
      <c r="H402" s="28"/>
      <c r="I402" s="28"/>
      <c r="J402" s="28"/>
      <c r="K402" s="28"/>
      <c r="L402" s="50"/>
      <c r="M402" s="50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50"/>
      <c r="AD402" s="50"/>
      <c r="AE402" s="28"/>
      <c r="AF402" s="28"/>
      <c r="AG402" s="28"/>
      <c r="AH402" s="28"/>
      <c r="AI402" s="28"/>
    </row>
    <row r="403" spans="1:35" ht="12.75" customHeight="1">
      <c r="A403" s="28"/>
      <c r="B403" s="27"/>
      <c r="C403" s="27"/>
      <c r="D403" s="27"/>
      <c r="E403" s="27"/>
      <c r="F403" s="28"/>
      <c r="G403" s="28"/>
      <c r="H403" s="28"/>
      <c r="I403" s="28"/>
      <c r="J403" s="28"/>
      <c r="K403" s="28"/>
      <c r="L403" s="50"/>
      <c r="M403" s="50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50"/>
      <c r="AD403" s="50"/>
      <c r="AE403" s="28"/>
      <c r="AF403" s="28"/>
      <c r="AG403" s="28"/>
      <c r="AH403" s="28"/>
      <c r="AI403" s="28"/>
    </row>
    <row r="404" spans="1:35" ht="12.75" customHeight="1">
      <c r="A404" s="28"/>
      <c r="B404" s="27"/>
      <c r="C404" s="27"/>
      <c r="D404" s="27"/>
      <c r="E404" s="27"/>
      <c r="F404" s="28"/>
      <c r="G404" s="28"/>
      <c r="H404" s="28"/>
      <c r="I404" s="28"/>
      <c r="J404" s="28"/>
      <c r="K404" s="28"/>
      <c r="L404" s="50"/>
      <c r="M404" s="50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50"/>
      <c r="AD404" s="50"/>
      <c r="AE404" s="28"/>
      <c r="AF404" s="28"/>
      <c r="AG404" s="28"/>
      <c r="AH404" s="28"/>
      <c r="AI404" s="28"/>
    </row>
    <row r="405" spans="1:35" ht="12.75" customHeight="1">
      <c r="A405" s="28"/>
      <c r="B405" s="27"/>
      <c r="C405" s="27"/>
      <c r="D405" s="27"/>
      <c r="E405" s="27"/>
      <c r="F405" s="28"/>
      <c r="G405" s="28"/>
      <c r="H405" s="28"/>
      <c r="I405" s="28"/>
      <c r="J405" s="28"/>
      <c r="K405" s="28"/>
      <c r="L405" s="50"/>
      <c r="M405" s="50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50"/>
      <c r="AD405" s="50"/>
      <c r="AE405" s="28"/>
      <c r="AF405" s="28"/>
      <c r="AG405" s="28"/>
      <c r="AH405" s="28"/>
      <c r="AI405" s="28"/>
    </row>
    <row r="406" spans="1:35" ht="12.75" customHeight="1">
      <c r="A406" s="28"/>
      <c r="B406" s="27"/>
      <c r="C406" s="27"/>
      <c r="D406" s="27"/>
      <c r="E406" s="27"/>
      <c r="F406" s="28"/>
      <c r="G406" s="28"/>
      <c r="H406" s="28"/>
      <c r="I406" s="28"/>
      <c r="J406" s="28"/>
      <c r="K406" s="28"/>
      <c r="L406" s="50"/>
      <c r="M406" s="50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50"/>
      <c r="AD406" s="50"/>
      <c r="AE406" s="28"/>
      <c r="AF406" s="28"/>
      <c r="AG406" s="28"/>
      <c r="AH406" s="28"/>
      <c r="AI406" s="28"/>
    </row>
    <row r="407" spans="1:35" ht="12.75" customHeight="1">
      <c r="A407" s="28"/>
      <c r="B407" s="27"/>
      <c r="C407" s="27"/>
      <c r="D407" s="27"/>
      <c r="E407" s="27"/>
      <c r="F407" s="28"/>
      <c r="G407" s="28"/>
      <c r="H407" s="28"/>
      <c r="I407" s="28"/>
      <c r="J407" s="28"/>
      <c r="K407" s="28"/>
      <c r="L407" s="50"/>
      <c r="M407" s="50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50"/>
      <c r="AD407" s="50"/>
      <c r="AE407" s="28"/>
      <c r="AF407" s="28"/>
      <c r="AG407" s="28"/>
      <c r="AH407" s="28"/>
      <c r="AI407" s="28"/>
    </row>
    <row r="408" spans="1:35" ht="12.75" customHeight="1">
      <c r="A408" s="28"/>
      <c r="B408" s="27"/>
      <c r="C408" s="27"/>
      <c r="D408" s="27"/>
      <c r="E408" s="27"/>
      <c r="F408" s="28"/>
      <c r="G408" s="28"/>
      <c r="H408" s="28"/>
      <c r="I408" s="28"/>
      <c r="J408" s="28"/>
      <c r="K408" s="28"/>
      <c r="L408" s="50"/>
      <c r="M408" s="50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50"/>
      <c r="AD408" s="50"/>
      <c r="AE408" s="28"/>
      <c r="AF408" s="28"/>
      <c r="AG408" s="28"/>
      <c r="AH408" s="28"/>
      <c r="AI408" s="28"/>
    </row>
    <row r="409" spans="1:35" ht="12.75" customHeight="1">
      <c r="A409" s="28"/>
      <c r="B409" s="27"/>
      <c r="C409" s="27"/>
      <c r="D409" s="27"/>
      <c r="E409" s="27"/>
      <c r="F409" s="28"/>
      <c r="G409" s="28"/>
      <c r="H409" s="28"/>
      <c r="I409" s="28"/>
      <c r="J409" s="28"/>
      <c r="K409" s="28"/>
      <c r="L409" s="50"/>
      <c r="M409" s="50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50"/>
      <c r="AD409" s="50"/>
      <c r="AE409" s="28"/>
      <c r="AF409" s="28"/>
      <c r="AG409" s="28"/>
      <c r="AH409" s="28"/>
      <c r="AI409" s="28"/>
    </row>
    <row r="410" spans="1:35" ht="12.75" customHeight="1">
      <c r="A410" s="28"/>
      <c r="B410" s="27"/>
      <c r="C410" s="27"/>
      <c r="D410" s="27"/>
      <c r="E410" s="27"/>
      <c r="F410" s="28"/>
      <c r="G410" s="28"/>
      <c r="H410" s="28"/>
      <c r="I410" s="28"/>
      <c r="J410" s="28"/>
      <c r="K410" s="28"/>
      <c r="L410" s="50"/>
      <c r="M410" s="50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50"/>
      <c r="AD410" s="50"/>
      <c r="AE410" s="28"/>
      <c r="AF410" s="28"/>
      <c r="AG410" s="28"/>
      <c r="AH410" s="28"/>
      <c r="AI410" s="28"/>
    </row>
    <row r="411" spans="1:35" ht="12.75" customHeight="1">
      <c r="A411" s="28"/>
      <c r="B411" s="27"/>
      <c r="C411" s="27"/>
      <c r="D411" s="27"/>
      <c r="E411" s="27"/>
      <c r="F411" s="28"/>
      <c r="G411" s="28"/>
      <c r="H411" s="28"/>
      <c r="I411" s="28"/>
      <c r="J411" s="28"/>
      <c r="K411" s="28"/>
      <c r="L411" s="50"/>
      <c r="M411" s="50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50"/>
      <c r="AD411" s="50"/>
      <c r="AE411" s="28"/>
      <c r="AF411" s="28"/>
      <c r="AG411" s="28"/>
      <c r="AH411" s="28"/>
      <c r="AI411" s="28"/>
    </row>
    <row r="412" spans="1:35" ht="12.75" customHeight="1">
      <c r="A412" s="28"/>
      <c r="B412" s="27"/>
      <c r="C412" s="27"/>
      <c r="D412" s="27"/>
      <c r="E412" s="27"/>
      <c r="F412" s="28"/>
      <c r="G412" s="28"/>
      <c r="H412" s="28"/>
      <c r="I412" s="28"/>
      <c r="J412" s="28"/>
      <c r="K412" s="28"/>
      <c r="L412" s="50"/>
      <c r="M412" s="50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50"/>
      <c r="AD412" s="50"/>
      <c r="AE412" s="28"/>
      <c r="AF412" s="28"/>
      <c r="AG412" s="28"/>
      <c r="AH412" s="28"/>
      <c r="AI412" s="28"/>
    </row>
    <row r="413" spans="1:35" ht="12.75" customHeight="1">
      <c r="A413" s="28"/>
      <c r="B413" s="27"/>
      <c r="C413" s="27"/>
      <c r="D413" s="27"/>
      <c r="E413" s="27"/>
      <c r="F413" s="28"/>
      <c r="G413" s="28"/>
      <c r="H413" s="28"/>
      <c r="I413" s="28"/>
      <c r="J413" s="28"/>
      <c r="K413" s="28"/>
      <c r="L413" s="50"/>
      <c r="M413" s="50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50"/>
      <c r="AD413" s="50"/>
      <c r="AE413" s="28"/>
      <c r="AF413" s="28"/>
      <c r="AG413" s="28"/>
      <c r="AH413" s="28"/>
      <c r="AI413" s="28"/>
    </row>
    <row r="414" spans="1:35" ht="12.75" customHeight="1">
      <c r="A414" s="28"/>
      <c r="B414" s="27"/>
      <c r="C414" s="27"/>
      <c r="D414" s="27"/>
      <c r="E414" s="27"/>
      <c r="F414" s="28"/>
      <c r="G414" s="28"/>
      <c r="H414" s="28"/>
      <c r="I414" s="28"/>
      <c r="J414" s="28"/>
      <c r="K414" s="28"/>
      <c r="L414" s="50"/>
      <c r="M414" s="50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50"/>
      <c r="AD414" s="50"/>
      <c r="AE414" s="28"/>
      <c r="AF414" s="28"/>
      <c r="AG414" s="28"/>
      <c r="AH414" s="28"/>
      <c r="AI414" s="28"/>
    </row>
    <row r="415" spans="1:35" ht="12.75" customHeight="1">
      <c r="A415" s="28"/>
      <c r="B415" s="27"/>
      <c r="C415" s="27"/>
      <c r="D415" s="27"/>
      <c r="E415" s="27"/>
      <c r="F415" s="28"/>
      <c r="G415" s="28"/>
      <c r="H415" s="28"/>
      <c r="I415" s="28"/>
      <c r="J415" s="28"/>
      <c r="K415" s="28"/>
      <c r="L415" s="50"/>
      <c r="M415" s="50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50"/>
      <c r="AD415" s="50"/>
      <c r="AE415" s="28"/>
      <c r="AF415" s="28"/>
      <c r="AG415" s="28"/>
      <c r="AH415" s="28"/>
      <c r="AI415" s="28"/>
    </row>
    <row r="416" spans="1:35" ht="12.75" customHeight="1">
      <c r="A416" s="28"/>
      <c r="B416" s="27"/>
      <c r="C416" s="27"/>
      <c r="D416" s="27"/>
      <c r="E416" s="27"/>
      <c r="F416" s="28"/>
      <c r="G416" s="28"/>
      <c r="H416" s="28"/>
      <c r="I416" s="28"/>
      <c r="J416" s="28"/>
      <c r="K416" s="28"/>
      <c r="L416" s="50"/>
      <c r="M416" s="50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50"/>
      <c r="AD416" s="50"/>
      <c r="AE416" s="28"/>
      <c r="AF416" s="28"/>
      <c r="AG416" s="28"/>
      <c r="AH416" s="28"/>
      <c r="AI416" s="28"/>
    </row>
    <row r="417" spans="1:35" ht="12.75" customHeight="1">
      <c r="A417" s="28"/>
      <c r="B417" s="27"/>
      <c r="C417" s="27"/>
      <c r="D417" s="27"/>
      <c r="E417" s="27"/>
      <c r="F417" s="28"/>
      <c r="G417" s="28"/>
      <c r="H417" s="28"/>
      <c r="I417" s="28"/>
      <c r="J417" s="28"/>
      <c r="K417" s="28"/>
      <c r="L417" s="50"/>
      <c r="M417" s="50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50"/>
      <c r="AD417" s="50"/>
      <c r="AE417" s="28"/>
      <c r="AF417" s="28"/>
      <c r="AG417" s="28"/>
      <c r="AH417" s="28"/>
      <c r="AI417" s="28"/>
    </row>
    <row r="418" spans="1:35" ht="12.75" customHeight="1">
      <c r="A418" s="28"/>
      <c r="B418" s="27"/>
      <c r="C418" s="27"/>
      <c r="D418" s="27"/>
      <c r="E418" s="27"/>
      <c r="F418" s="28"/>
      <c r="G418" s="28"/>
      <c r="H418" s="28"/>
      <c r="I418" s="28"/>
      <c r="J418" s="28"/>
      <c r="K418" s="28"/>
      <c r="L418" s="50"/>
      <c r="M418" s="50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50"/>
      <c r="AD418" s="50"/>
      <c r="AE418" s="28"/>
      <c r="AF418" s="28"/>
      <c r="AG418" s="28"/>
      <c r="AH418" s="28"/>
      <c r="AI418" s="28"/>
    </row>
    <row r="419" spans="1:35" ht="12.75" customHeight="1">
      <c r="A419" s="28"/>
      <c r="B419" s="27"/>
      <c r="C419" s="27"/>
      <c r="D419" s="27"/>
      <c r="E419" s="27"/>
      <c r="F419" s="28"/>
      <c r="G419" s="28"/>
      <c r="H419" s="28"/>
      <c r="I419" s="28"/>
      <c r="J419" s="28"/>
      <c r="K419" s="28"/>
      <c r="L419" s="50"/>
      <c r="M419" s="50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50"/>
      <c r="AD419" s="50"/>
      <c r="AE419" s="28"/>
      <c r="AF419" s="28"/>
      <c r="AG419" s="28"/>
      <c r="AH419" s="28"/>
      <c r="AI419" s="28"/>
    </row>
    <row r="420" spans="1:35" ht="12.75" customHeight="1">
      <c r="A420" s="28"/>
      <c r="B420" s="27"/>
      <c r="C420" s="27"/>
      <c r="D420" s="27"/>
      <c r="E420" s="27"/>
      <c r="F420" s="28"/>
      <c r="G420" s="28"/>
      <c r="H420" s="28"/>
      <c r="I420" s="28"/>
      <c r="J420" s="28"/>
      <c r="K420" s="28"/>
      <c r="L420" s="50"/>
      <c r="M420" s="50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50"/>
      <c r="AD420" s="50"/>
      <c r="AE420" s="28"/>
      <c r="AF420" s="28"/>
      <c r="AG420" s="28"/>
      <c r="AH420" s="28"/>
      <c r="AI420" s="28"/>
    </row>
    <row r="421" spans="1:35" ht="12.75" customHeight="1">
      <c r="A421" s="28"/>
      <c r="B421" s="27"/>
      <c r="C421" s="27"/>
      <c r="D421" s="27"/>
      <c r="E421" s="27"/>
      <c r="F421" s="28"/>
      <c r="G421" s="28"/>
      <c r="H421" s="28"/>
      <c r="I421" s="28"/>
      <c r="J421" s="28"/>
      <c r="K421" s="28"/>
      <c r="L421" s="50"/>
      <c r="M421" s="50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50"/>
      <c r="AD421" s="50"/>
      <c r="AE421" s="28"/>
      <c r="AF421" s="28"/>
      <c r="AG421" s="28"/>
      <c r="AH421" s="28"/>
      <c r="AI421" s="28"/>
    </row>
    <row r="422" spans="1:35" ht="12.75" customHeight="1">
      <c r="A422" s="28"/>
      <c r="B422" s="27"/>
      <c r="C422" s="27"/>
      <c r="D422" s="27"/>
      <c r="E422" s="27"/>
      <c r="F422" s="28"/>
      <c r="G422" s="28"/>
      <c r="H422" s="28"/>
      <c r="I422" s="28"/>
      <c r="J422" s="28"/>
      <c r="K422" s="28"/>
      <c r="L422" s="50"/>
      <c r="M422" s="50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50"/>
      <c r="AD422" s="50"/>
      <c r="AE422" s="28"/>
      <c r="AF422" s="28"/>
      <c r="AG422" s="28"/>
      <c r="AH422" s="28"/>
      <c r="AI422" s="28"/>
    </row>
    <row r="423" spans="1:35" ht="12.75" customHeight="1">
      <c r="A423" s="28"/>
      <c r="B423" s="27"/>
      <c r="C423" s="27"/>
      <c r="D423" s="27"/>
      <c r="E423" s="27"/>
      <c r="F423" s="28"/>
      <c r="G423" s="28"/>
      <c r="H423" s="28"/>
      <c r="I423" s="28"/>
      <c r="J423" s="28"/>
      <c r="K423" s="28"/>
      <c r="L423" s="50"/>
      <c r="M423" s="50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50"/>
      <c r="AD423" s="50"/>
      <c r="AE423" s="28"/>
      <c r="AF423" s="28"/>
      <c r="AG423" s="28"/>
      <c r="AH423" s="28"/>
      <c r="AI423" s="28"/>
    </row>
    <row r="424" spans="1:35" ht="12.75" customHeight="1">
      <c r="A424" s="28"/>
      <c r="B424" s="27"/>
      <c r="C424" s="27"/>
      <c r="D424" s="27"/>
      <c r="E424" s="27"/>
      <c r="F424" s="28"/>
      <c r="G424" s="28"/>
      <c r="H424" s="28"/>
      <c r="I424" s="28"/>
      <c r="J424" s="28"/>
      <c r="K424" s="28"/>
      <c r="L424" s="50"/>
      <c r="M424" s="50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50"/>
      <c r="AD424" s="50"/>
      <c r="AE424" s="28"/>
      <c r="AF424" s="28"/>
      <c r="AG424" s="28"/>
      <c r="AH424" s="28"/>
      <c r="AI424" s="28"/>
    </row>
    <row r="425" spans="1:35" ht="12.75" customHeight="1">
      <c r="A425" s="28"/>
      <c r="B425" s="27"/>
      <c r="C425" s="27"/>
      <c r="D425" s="27"/>
      <c r="E425" s="27"/>
      <c r="F425" s="28"/>
      <c r="G425" s="28"/>
      <c r="H425" s="28"/>
      <c r="I425" s="28"/>
      <c r="J425" s="28"/>
      <c r="K425" s="28"/>
      <c r="L425" s="50"/>
      <c r="M425" s="50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50"/>
      <c r="AD425" s="50"/>
      <c r="AE425" s="28"/>
      <c r="AF425" s="28"/>
      <c r="AG425" s="28"/>
      <c r="AH425" s="28"/>
      <c r="AI425" s="28"/>
    </row>
    <row r="426" spans="1:35" ht="12.75" customHeight="1">
      <c r="A426" s="28"/>
      <c r="B426" s="27"/>
      <c r="C426" s="27"/>
      <c r="D426" s="27"/>
      <c r="E426" s="27"/>
      <c r="F426" s="28"/>
      <c r="G426" s="28"/>
      <c r="H426" s="28"/>
      <c r="I426" s="28"/>
      <c r="J426" s="28"/>
      <c r="K426" s="28"/>
      <c r="L426" s="50"/>
      <c r="M426" s="50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50"/>
      <c r="AD426" s="50"/>
      <c r="AE426" s="28"/>
      <c r="AF426" s="28"/>
      <c r="AG426" s="28"/>
      <c r="AH426" s="28"/>
      <c r="AI426" s="28"/>
    </row>
    <row r="427" spans="1:35" ht="12.75" customHeight="1">
      <c r="A427" s="28"/>
      <c r="B427" s="27"/>
      <c r="C427" s="27"/>
      <c r="D427" s="27"/>
      <c r="E427" s="27"/>
      <c r="F427" s="28"/>
      <c r="G427" s="28"/>
      <c r="H427" s="28"/>
      <c r="I427" s="28"/>
      <c r="J427" s="28"/>
      <c r="K427" s="28"/>
      <c r="L427" s="50"/>
      <c r="M427" s="50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50"/>
      <c r="AD427" s="50"/>
      <c r="AE427" s="28"/>
      <c r="AF427" s="28"/>
      <c r="AG427" s="28"/>
      <c r="AH427" s="28"/>
      <c r="AI427" s="28"/>
    </row>
    <row r="428" spans="1:35" ht="12.75" customHeight="1">
      <c r="A428" s="28"/>
      <c r="B428" s="27"/>
      <c r="C428" s="27"/>
      <c r="D428" s="27"/>
      <c r="E428" s="27"/>
      <c r="F428" s="28"/>
      <c r="G428" s="28"/>
      <c r="H428" s="28"/>
      <c r="I428" s="28"/>
      <c r="J428" s="28"/>
      <c r="K428" s="28"/>
      <c r="L428" s="50"/>
      <c r="M428" s="50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50"/>
      <c r="AD428" s="50"/>
      <c r="AE428" s="28"/>
      <c r="AF428" s="28"/>
      <c r="AG428" s="28"/>
      <c r="AH428" s="28"/>
      <c r="AI428" s="28"/>
    </row>
    <row r="429" spans="1:35" ht="12.75" customHeight="1">
      <c r="A429" s="28"/>
      <c r="B429" s="27"/>
      <c r="C429" s="27"/>
      <c r="D429" s="27"/>
      <c r="E429" s="27"/>
      <c r="F429" s="28"/>
      <c r="G429" s="28"/>
      <c r="H429" s="28"/>
      <c r="I429" s="28"/>
      <c r="J429" s="28"/>
      <c r="K429" s="28"/>
      <c r="L429" s="50"/>
      <c r="M429" s="50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50"/>
      <c r="AD429" s="50"/>
      <c r="AE429" s="28"/>
      <c r="AF429" s="28"/>
      <c r="AG429" s="28"/>
      <c r="AH429" s="28"/>
      <c r="AI429" s="28"/>
    </row>
    <row r="430" spans="1:35" ht="12.75" customHeight="1">
      <c r="A430" s="28"/>
      <c r="B430" s="27"/>
      <c r="C430" s="27"/>
      <c r="D430" s="27"/>
      <c r="E430" s="27"/>
      <c r="F430" s="28"/>
      <c r="G430" s="28"/>
      <c r="H430" s="28"/>
      <c r="I430" s="28"/>
      <c r="J430" s="28"/>
      <c r="K430" s="28"/>
      <c r="L430" s="50"/>
      <c r="M430" s="50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50"/>
      <c r="AD430" s="50"/>
      <c r="AE430" s="28"/>
      <c r="AF430" s="28"/>
      <c r="AG430" s="28"/>
      <c r="AH430" s="28"/>
      <c r="AI430" s="28"/>
    </row>
    <row r="431" spans="1:35" ht="12.75" customHeight="1">
      <c r="A431" s="28"/>
      <c r="B431" s="27"/>
      <c r="C431" s="27"/>
      <c r="D431" s="27"/>
      <c r="E431" s="27"/>
      <c r="F431" s="28"/>
      <c r="G431" s="28"/>
      <c r="H431" s="28"/>
      <c r="I431" s="28"/>
      <c r="J431" s="28"/>
      <c r="K431" s="28"/>
      <c r="L431" s="50"/>
      <c r="M431" s="50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50"/>
      <c r="AD431" s="50"/>
      <c r="AE431" s="28"/>
      <c r="AF431" s="28"/>
      <c r="AG431" s="28"/>
      <c r="AH431" s="28"/>
      <c r="AI431" s="28"/>
    </row>
    <row r="432" spans="1:35" ht="12.75" customHeight="1">
      <c r="A432" s="28"/>
      <c r="B432" s="27"/>
      <c r="C432" s="27"/>
      <c r="D432" s="27"/>
      <c r="E432" s="27"/>
      <c r="F432" s="28"/>
      <c r="G432" s="28"/>
      <c r="H432" s="28"/>
      <c r="I432" s="28"/>
      <c r="J432" s="28"/>
      <c r="K432" s="28"/>
      <c r="L432" s="50"/>
      <c r="M432" s="50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50"/>
      <c r="AD432" s="50"/>
      <c r="AE432" s="28"/>
      <c r="AF432" s="28"/>
      <c r="AG432" s="28"/>
      <c r="AH432" s="28"/>
      <c r="AI432" s="28"/>
    </row>
    <row r="433" spans="1:35" ht="12.75" customHeight="1">
      <c r="A433" s="28"/>
      <c r="B433" s="27"/>
      <c r="C433" s="27"/>
      <c r="D433" s="27"/>
      <c r="E433" s="27"/>
      <c r="F433" s="28"/>
      <c r="G433" s="28"/>
      <c r="H433" s="28"/>
      <c r="I433" s="28"/>
      <c r="J433" s="28"/>
      <c r="K433" s="28"/>
      <c r="L433" s="50"/>
      <c r="M433" s="50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50"/>
      <c r="AD433" s="50"/>
      <c r="AE433" s="28"/>
      <c r="AF433" s="28"/>
      <c r="AG433" s="28"/>
      <c r="AH433" s="28"/>
      <c r="AI433" s="28"/>
    </row>
    <row r="434" spans="1:35" ht="12.75" customHeight="1">
      <c r="A434" s="28"/>
      <c r="B434" s="27"/>
      <c r="C434" s="27"/>
      <c r="D434" s="27"/>
      <c r="E434" s="27"/>
      <c r="F434" s="28"/>
      <c r="G434" s="28"/>
      <c r="H434" s="28"/>
      <c r="I434" s="28"/>
      <c r="J434" s="28"/>
      <c r="K434" s="28"/>
      <c r="L434" s="50"/>
      <c r="M434" s="50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50"/>
      <c r="AD434" s="50"/>
      <c r="AE434" s="28"/>
      <c r="AF434" s="28"/>
      <c r="AG434" s="28"/>
      <c r="AH434" s="28"/>
      <c r="AI434" s="28"/>
    </row>
    <row r="435" spans="1:35" ht="12.75" customHeight="1">
      <c r="A435" s="28"/>
      <c r="B435" s="27"/>
      <c r="C435" s="27"/>
      <c r="D435" s="27"/>
      <c r="E435" s="27"/>
      <c r="F435" s="28"/>
      <c r="G435" s="28"/>
      <c r="H435" s="28"/>
      <c r="I435" s="28"/>
      <c r="J435" s="28"/>
      <c r="K435" s="28"/>
      <c r="L435" s="50"/>
      <c r="M435" s="50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50"/>
      <c r="AD435" s="50"/>
      <c r="AE435" s="28"/>
      <c r="AF435" s="28"/>
      <c r="AG435" s="28"/>
      <c r="AH435" s="28"/>
      <c r="AI435" s="28"/>
    </row>
    <row r="436" spans="1:35" ht="12.75" customHeight="1">
      <c r="A436" s="28"/>
      <c r="B436" s="27"/>
      <c r="C436" s="27"/>
      <c r="D436" s="27"/>
      <c r="E436" s="27"/>
      <c r="F436" s="28"/>
      <c r="G436" s="28"/>
      <c r="H436" s="28"/>
      <c r="I436" s="28"/>
      <c r="J436" s="28"/>
      <c r="K436" s="28"/>
      <c r="L436" s="50"/>
      <c r="M436" s="50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50"/>
      <c r="AD436" s="50"/>
      <c r="AE436" s="28"/>
      <c r="AF436" s="28"/>
      <c r="AG436" s="28"/>
      <c r="AH436" s="28"/>
      <c r="AI436" s="28"/>
    </row>
    <row r="437" spans="1:35" ht="12.75" customHeight="1">
      <c r="A437" s="28"/>
      <c r="B437" s="27"/>
      <c r="C437" s="27"/>
      <c r="D437" s="27"/>
      <c r="E437" s="27"/>
      <c r="F437" s="28"/>
      <c r="G437" s="28"/>
      <c r="H437" s="28"/>
      <c r="I437" s="28"/>
      <c r="J437" s="28"/>
      <c r="K437" s="28"/>
      <c r="L437" s="50"/>
      <c r="M437" s="50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50"/>
      <c r="AD437" s="50"/>
      <c r="AE437" s="28"/>
      <c r="AF437" s="28"/>
      <c r="AG437" s="28"/>
      <c r="AH437" s="28"/>
      <c r="AI437" s="28"/>
    </row>
    <row r="438" spans="1:35" ht="12.75" customHeight="1">
      <c r="A438" s="28"/>
      <c r="B438" s="27"/>
      <c r="C438" s="27"/>
      <c r="D438" s="27"/>
      <c r="E438" s="27"/>
      <c r="F438" s="28"/>
      <c r="G438" s="28"/>
      <c r="H438" s="28"/>
      <c r="I438" s="28"/>
      <c r="J438" s="28"/>
      <c r="K438" s="28"/>
      <c r="L438" s="50"/>
      <c r="M438" s="50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50"/>
      <c r="AD438" s="50"/>
      <c r="AE438" s="28"/>
      <c r="AF438" s="28"/>
      <c r="AG438" s="28"/>
      <c r="AH438" s="28"/>
      <c r="AI438" s="28"/>
    </row>
    <row r="439" spans="1:35" ht="12.75" customHeight="1">
      <c r="A439" s="28"/>
      <c r="B439" s="27"/>
      <c r="C439" s="27"/>
      <c r="D439" s="27"/>
      <c r="E439" s="27"/>
      <c r="F439" s="28"/>
      <c r="G439" s="28"/>
      <c r="H439" s="28"/>
      <c r="I439" s="28"/>
      <c r="J439" s="28"/>
      <c r="K439" s="28"/>
      <c r="L439" s="50"/>
      <c r="M439" s="50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50"/>
      <c r="AD439" s="50"/>
      <c r="AE439" s="28"/>
      <c r="AF439" s="28"/>
      <c r="AG439" s="28"/>
      <c r="AH439" s="28"/>
      <c r="AI439" s="28"/>
    </row>
    <row r="440" spans="1:35" ht="12.75" customHeight="1">
      <c r="A440" s="28"/>
      <c r="B440" s="27"/>
      <c r="C440" s="27"/>
      <c r="D440" s="27"/>
      <c r="E440" s="27"/>
      <c r="F440" s="28"/>
      <c r="G440" s="28"/>
      <c r="H440" s="28"/>
      <c r="I440" s="28"/>
      <c r="J440" s="28"/>
      <c r="K440" s="28"/>
      <c r="L440" s="50"/>
      <c r="M440" s="50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50"/>
      <c r="AD440" s="50"/>
      <c r="AE440" s="28"/>
      <c r="AF440" s="28"/>
      <c r="AG440" s="28"/>
      <c r="AH440" s="28"/>
      <c r="AI440" s="28"/>
    </row>
    <row r="441" spans="1:35" ht="12.75" customHeight="1">
      <c r="A441" s="28"/>
      <c r="B441" s="27"/>
      <c r="C441" s="27"/>
      <c r="D441" s="27"/>
      <c r="E441" s="27"/>
      <c r="F441" s="28"/>
      <c r="G441" s="28"/>
      <c r="H441" s="28"/>
      <c r="I441" s="28"/>
      <c r="J441" s="28"/>
      <c r="K441" s="28"/>
      <c r="L441" s="50"/>
      <c r="M441" s="50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50"/>
      <c r="AD441" s="50"/>
      <c r="AE441" s="28"/>
      <c r="AF441" s="28"/>
      <c r="AG441" s="28"/>
      <c r="AH441" s="28"/>
      <c r="AI441" s="28"/>
    </row>
    <row r="442" spans="1:35" ht="12.75" customHeight="1">
      <c r="A442" s="28"/>
      <c r="B442" s="27"/>
      <c r="C442" s="27"/>
      <c r="D442" s="27"/>
      <c r="E442" s="27"/>
      <c r="F442" s="28"/>
      <c r="G442" s="28"/>
      <c r="H442" s="28"/>
      <c r="I442" s="28"/>
      <c r="J442" s="28"/>
      <c r="K442" s="28"/>
      <c r="L442" s="50"/>
      <c r="M442" s="50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50"/>
      <c r="AD442" s="50"/>
      <c r="AE442" s="28"/>
      <c r="AF442" s="28"/>
      <c r="AG442" s="28"/>
      <c r="AH442" s="28"/>
      <c r="AI442" s="28"/>
    </row>
    <row r="443" spans="1:35" ht="12.75" customHeight="1">
      <c r="A443" s="28"/>
      <c r="B443" s="27"/>
      <c r="C443" s="27"/>
      <c r="D443" s="27"/>
      <c r="E443" s="27"/>
      <c r="F443" s="28"/>
      <c r="G443" s="28"/>
      <c r="H443" s="28"/>
      <c r="I443" s="28"/>
      <c r="J443" s="28"/>
      <c r="K443" s="28"/>
      <c r="L443" s="50"/>
      <c r="M443" s="50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50"/>
      <c r="AD443" s="50"/>
      <c r="AE443" s="28"/>
      <c r="AF443" s="28"/>
      <c r="AG443" s="28"/>
      <c r="AH443" s="28"/>
      <c r="AI443" s="28"/>
    </row>
    <row r="444" spans="1:35" ht="12.75" customHeight="1">
      <c r="A444" s="28"/>
      <c r="B444" s="27"/>
      <c r="C444" s="27"/>
      <c r="D444" s="27"/>
      <c r="E444" s="27"/>
      <c r="F444" s="28"/>
      <c r="G444" s="28"/>
      <c r="H444" s="28"/>
      <c r="I444" s="28"/>
      <c r="J444" s="28"/>
      <c r="K444" s="28"/>
      <c r="L444" s="50"/>
      <c r="M444" s="50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50"/>
      <c r="AD444" s="50"/>
      <c r="AE444" s="28"/>
      <c r="AF444" s="28"/>
      <c r="AG444" s="28"/>
      <c r="AH444" s="28"/>
      <c r="AI444" s="28"/>
    </row>
    <row r="445" spans="1:35" ht="12.75" customHeight="1">
      <c r="A445" s="28"/>
      <c r="B445" s="27"/>
      <c r="C445" s="27"/>
      <c r="D445" s="27"/>
      <c r="E445" s="27"/>
      <c r="F445" s="28"/>
      <c r="G445" s="28"/>
      <c r="H445" s="28"/>
      <c r="I445" s="28"/>
      <c r="J445" s="28"/>
      <c r="K445" s="28"/>
      <c r="L445" s="50"/>
      <c r="M445" s="50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50"/>
      <c r="AD445" s="50"/>
      <c r="AE445" s="28"/>
      <c r="AF445" s="28"/>
      <c r="AG445" s="28"/>
      <c r="AH445" s="28"/>
      <c r="AI445" s="28"/>
    </row>
    <row r="446" spans="1:35" ht="12.75" customHeight="1">
      <c r="A446" s="28"/>
      <c r="B446" s="27"/>
      <c r="C446" s="27"/>
      <c r="D446" s="27"/>
      <c r="E446" s="27"/>
      <c r="F446" s="28"/>
      <c r="G446" s="28"/>
      <c r="H446" s="28"/>
      <c r="I446" s="28"/>
      <c r="J446" s="28"/>
      <c r="K446" s="28"/>
      <c r="L446" s="50"/>
      <c r="M446" s="50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50"/>
      <c r="AD446" s="50"/>
      <c r="AE446" s="28"/>
      <c r="AF446" s="28"/>
      <c r="AG446" s="28"/>
      <c r="AH446" s="28"/>
      <c r="AI446" s="28"/>
    </row>
    <row r="447" spans="1:35" ht="12.75" customHeight="1">
      <c r="A447" s="28"/>
      <c r="B447" s="27"/>
      <c r="C447" s="27"/>
      <c r="D447" s="27"/>
      <c r="E447" s="27"/>
      <c r="F447" s="28"/>
      <c r="G447" s="28"/>
      <c r="H447" s="28"/>
      <c r="I447" s="28"/>
      <c r="J447" s="28"/>
      <c r="K447" s="28"/>
      <c r="L447" s="50"/>
      <c r="M447" s="50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50"/>
      <c r="AD447" s="50"/>
      <c r="AE447" s="28"/>
      <c r="AF447" s="28"/>
      <c r="AG447" s="28"/>
      <c r="AH447" s="28"/>
      <c r="AI447" s="28"/>
    </row>
    <row r="448" spans="1:35" ht="12.75" customHeight="1">
      <c r="A448" s="28"/>
      <c r="B448" s="27"/>
      <c r="C448" s="27"/>
      <c r="D448" s="27"/>
      <c r="E448" s="27"/>
      <c r="F448" s="28"/>
      <c r="G448" s="28"/>
      <c r="H448" s="28"/>
      <c r="I448" s="28"/>
      <c r="J448" s="28"/>
      <c r="K448" s="28"/>
      <c r="L448" s="50"/>
      <c r="M448" s="50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50"/>
      <c r="AD448" s="50"/>
      <c r="AE448" s="28"/>
      <c r="AF448" s="28"/>
      <c r="AG448" s="28"/>
      <c r="AH448" s="28"/>
      <c r="AI448" s="28"/>
    </row>
    <row r="449" spans="1:35" ht="12.75" customHeight="1">
      <c r="A449" s="28"/>
      <c r="B449" s="27"/>
      <c r="C449" s="27"/>
      <c r="D449" s="27"/>
      <c r="E449" s="27"/>
      <c r="F449" s="28"/>
      <c r="G449" s="28"/>
      <c r="H449" s="28"/>
      <c r="I449" s="28"/>
      <c r="J449" s="28"/>
      <c r="K449" s="28"/>
      <c r="L449" s="50"/>
      <c r="M449" s="50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50"/>
      <c r="AD449" s="50"/>
      <c r="AE449" s="28"/>
      <c r="AF449" s="28"/>
      <c r="AG449" s="28"/>
      <c r="AH449" s="28"/>
      <c r="AI449" s="28"/>
    </row>
    <row r="450" spans="1:35" ht="12.75" customHeight="1">
      <c r="A450" s="28"/>
      <c r="B450" s="27"/>
      <c r="C450" s="27"/>
      <c r="D450" s="27"/>
      <c r="E450" s="27"/>
      <c r="F450" s="28"/>
      <c r="G450" s="28"/>
      <c r="H450" s="28"/>
      <c r="I450" s="28"/>
      <c r="J450" s="28"/>
      <c r="K450" s="28"/>
      <c r="L450" s="50"/>
      <c r="M450" s="50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50"/>
      <c r="AD450" s="50"/>
      <c r="AE450" s="28"/>
      <c r="AF450" s="28"/>
      <c r="AG450" s="28"/>
      <c r="AH450" s="28"/>
      <c r="AI450" s="28"/>
    </row>
    <row r="451" spans="1:35" ht="12.75" customHeight="1">
      <c r="A451" s="28"/>
      <c r="B451" s="27"/>
      <c r="C451" s="27"/>
      <c r="D451" s="27"/>
      <c r="E451" s="27"/>
      <c r="F451" s="28"/>
      <c r="G451" s="28"/>
      <c r="H451" s="28"/>
      <c r="I451" s="28"/>
      <c r="J451" s="28"/>
      <c r="K451" s="28"/>
      <c r="L451" s="50"/>
      <c r="M451" s="50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50"/>
      <c r="AD451" s="50"/>
      <c r="AE451" s="28"/>
      <c r="AF451" s="28"/>
      <c r="AG451" s="28"/>
      <c r="AH451" s="28"/>
      <c r="AI451" s="28"/>
    </row>
    <row r="452" spans="1:35" ht="12.75" customHeight="1">
      <c r="A452" s="28"/>
      <c r="B452" s="27"/>
      <c r="C452" s="27"/>
      <c r="D452" s="27"/>
      <c r="E452" s="27"/>
      <c r="F452" s="28"/>
      <c r="G452" s="28"/>
      <c r="H452" s="28"/>
      <c r="I452" s="28"/>
      <c r="J452" s="28"/>
      <c r="K452" s="28"/>
      <c r="L452" s="50"/>
      <c r="M452" s="50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50"/>
      <c r="AD452" s="50"/>
      <c r="AE452" s="28"/>
      <c r="AF452" s="28"/>
      <c r="AG452" s="28"/>
      <c r="AH452" s="28"/>
      <c r="AI452" s="28"/>
    </row>
    <row r="453" spans="1:35" ht="12.75" customHeight="1">
      <c r="A453" s="28"/>
      <c r="B453" s="27"/>
      <c r="C453" s="27"/>
      <c r="D453" s="27"/>
      <c r="E453" s="27"/>
      <c r="F453" s="28"/>
      <c r="G453" s="28"/>
      <c r="H453" s="28"/>
      <c r="I453" s="28"/>
      <c r="J453" s="28"/>
      <c r="K453" s="28"/>
      <c r="L453" s="50"/>
      <c r="M453" s="50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50"/>
      <c r="AD453" s="50"/>
      <c r="AE453" s="28"/>
      <c r="AF453" s="28"/>
      <c r="AG453" s="28"/>
      <c r="AH453" s="28"/>
      <c r="AI453" s="28"/>
    </row>
    <row r="454" spans="1:35" ht="12.75" customHeight="1">
      <c r="A454" s="28"/>
      <c r="B454" s="27"/>
      <c r="C454" s="27"/>
      <c r="D454" s="27"/>
      <c r="E454" s="27"/>
      <c r="F454" s="28"/>
      <c r="G454" s="28"/>
      <c r="H454" s="28"/>
      <c r="I454" s="28"/>
      <c r="J454" s="28"/>
      <c r="K454" s="28"/>
      <c r="L454" s="50"/>
      <c r="M454" s="50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50"/>
      <c r="AD454" s="50"/>
      <c r="AE454" s="28"/>
      <c r="AF454" s="28"/>
      <c r="AG454" s="28"/>
      <c r="AH454" s="28"/>
      <c r="AI454" s="28"/>
    </row>
    <row r="455" spans="1:35" ht="12.75" customHeight="1">
      <c r="A455" s="28"/>
      <c r="B455" s="27"/>
      <c r="C455" s="27"/>
      <c r="D455" s="27"/>
      <c r="E455" s="27"/>
      <c r="F455" s="28"/>
      <c r="G455" s="28"/>
      <c r="H455" s="28"/>
      <c r="I455" s="28"/>
      <c r="J455" s="28"/>
      <c r="K455" s="28"/>
      <c r="L455" s="50"/>
      <c r="M455" s="50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50"/>
      <c r="AD455" s="50"/>
      <c r="AE455" s="28"/>
      <c r="AF455" s="28"/>
      <c r="AG455" s="28"/>
      <c r="AH455" s="28"/>
      <c r="AI455" s="28"/>
    </row>
    <row r="456" spans="1:35" ht="12.75" customHeight="1">
      <c r="A456" s="28"/>
      <c r="B456" s="27"/>
      <c r="C456" s="27"/>
      <c r="D456" s="27"/>
      <c r="E456" s="27"/>
      <c r="F456" s="28"/>
      <c r="G456" s="28"/>
      <c r="H456" s="28"/>
      <c r="I456" s="28"/>
      <c r="J456" s="28"/>
      <c r="K456" s="28"/>
      <c r="L456" s="50"/>
      <c r="M456" s="50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50"/>
      <c r="AD456" s="50"/>
      <c r="AE456" s="28"/>
      <c r="AF456" s="28"/>
      <c r="AG456" s="28"/>
      <c r="AH456" s="28"/>
      <c r="AI456" s="28"/>
    </row>
    <row r="457" spans="1:35" ht="12.75" customHeight="1">
      <c r="A457" s="28"/>
      <c r="B457" s="27"/>
      <c r="C457" s="27"/>
      <c r="D457" s="27"/>
      <c r="E457" s="27"/>
      <c r="F457" s="28"/>
      <c r="G457" s="28"/>
      <c r="H457" s="28"/>
      <c r="I457" s="28"/>
      <c r="J457" s="28"/>
      <c r="K457" s="28"/>
      <c r="L457" s="50"/>
      <c r="M457" s="50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50"/>
      <c r="AD457" s="50"/>
      <c r="AE457" s="28"/>
      <c r="AF457" s="28"/>
      <c r="AG457" s="28"/>
      <c r="AH457" s="28"/>
      <c r="AI457" s="28"/>
    </row>
    <row r="458" spans="1:35" ht="12.75" customHeight="1">
      <c r="A458" s="28"/>
      <c r="B458" s="27"/>
      <c r="C458" s="27"/>
      <c r="D458" s="27"/>
      <c r="E458" s="27"/>
      <c r="F458" s="28"/>
      <c r="G458" s="28"/>
      <c r="H458" s="28"/>
      <c r="I458" s="28"/>
      <c r="J458" s="28"/>
      <c r="K458" s="28"/>
      <c r="L458" s="50"/>
      <c r="M458" s="50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50"/>
      <c r="AD458" s="50"/>
      <c r="AE458" s="28"/>
      <c r="AF458" s="28"/>
      <c r="AG458" s="28"/>
      <c r="AH458" s="28"/>
      <c r="AI458" s="28"/>
    </row>
    <row r="459" spans="1:35" ht="12.75" customHeight="1">
      <c r="A459" s="28"/>
      <c r="B459" s="27"/>
      <c r="C459" s="27"/>
      <c r="D459" s="27"/>
      <c r="E459" s="27"/>
      <c r="F459" s="28"/>
      <c r="G459" s="28"/>
      <c r="H459" s="28"/>
      <c r="I459" s="28"/>
      <c r="J459" s="28"/>
      <c r="K459" s="28"/>
      <c r="L459" s="50"/>
      <c r="M459" s="50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50"/>
      <c r="AD459" s="50"/>
      <c r="AE459" s="28"/>
      <c r="AF459" s="28"/>
      <c r="AG459" s="28"/>
      <c r="AH459" s="28"/>
      <c r="AI459" s="28"/>
    </row>
    <row r="460" spans="1:35" ht="12.75" customHeight="1">
      <c r="A460" s="28"/>
      <c r="B460" s="27"/>
      <c r="C460" s="27"/>
      <c r="D460" s="27"/>
      <c r="E460" s="27"/>
      <c r="F460" s="28"/>
      <c r="G460" s="28"/>
      <c r="H460" s="28"/>
      <c r="I460" s="28"/>
      <c r="J460" s="28"/>
      <c r="K460" s="28"/>
      <c r="L460" s="50"/>
      <c r="M460" s="50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50"/>
      <c r="AD460" s="50"/>
      <c r="AE460" s="28"/>
      <c r="AF460" s="28"/>
      <c r="AG460" s="28"/>
      <c r="AH460" s="28"/>
      <c r="AI460" s="28"/>
    </row>
    <row r="461" spans="1:35" ht="12.75" customHeight="1">
      <c r="A461" s="28"/>
      <c r="B461" s="27"/>
      <c r="C461" s="27"/>
      <c r="D461" s="27"/>
      <c r="E461" s="27"/>
      <c r="F461" s="28"/>
      <c r="G461" s="28"/>
      <c r="H461" s="28"/>
      <c r="I461" s="28"/>
      <c r="J461" s="28"/>
      <c r="K461" s="28"/>
      <c r="L461" s="50"/>
      <c r="M461" s="50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50"/>
      <c r="AD461" s="50"/>
      <c r="AE461" s="28"/>
      <c r="AF461" s="28"/>
      <c r="AG461" s="28"/>
      <c r="AH461" s="28"/>
      <c r="AI461" s="28"/>
    </row>
    <row r="462" spans="1:35" ht="12.75" customHeight="1">
      <c r="A462" s="28"/>
      <c r="B462" s="27"/>
      <c r="C462" s="27"/>
      <c r="D462" s="27"/>
      <c r="E462" s="27"/>
      <c r="F462" s="28"/>
      <c r="G462" s="28"/>
      <c r="H462" s="28"/>
      <c r="I462" s="28"/>
      <c r="J462" s="28"/>
      <c r="K462" s="28"/>
      <c r="L462" s="50"/>
      <c r="M462" s="50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50"/>
      <c r="AD462" s="50"/>
      <c r="AE462" s="28"/>
      <c r="AF462" s="28"/>
      <c r="AG462" s="28"/>
      <c r="AH462" s="28"/>
      <c r="AI462" s="28"/>
    </row>
    <row r="463" spans="1:35" ht="12.75" customHeight="1">
      <c r="A463" s="28"/>
      <c r="B463" s="27"/>
      <c r="C463" s="27"/>
      <c r="D463" s="27"/>
      <c r="E463" s="27"/>
      <c r="F463" s="28"/>
      <c r="G463" s="28"/>
      <c r="H463" s="28"/>
      <c r="I463" s="28"/>
      <c r="J463" s="28"/>
      <c r="K463" s="28"/>
      <c r="L463" s="50"/>
      <c r="M463" s="50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50"/>
      <c r="AD463" s="50"/>
      <c r="AE463" s="28"/>
      <c r="AF463" s="28"/>
      <c r="AG463" s="28"/>
      <c r="AH463" s="28"/>
      <c r="AI463" s="28"/>
    </row>
    <row r="464" spans="1:35" ht="12.75" customHeight="1">
      <c r="A464" s="28"/>
      <c r="B464" s="27"/>
      <c r="C464" s="27"/>
      <c r="D464" s="27"/>
      <c r="E464" s="27"/>
      <c r="F464" s="28"/>
      <c r="G464" s="28"/>
      <c r="H464" s="28"/>
      <c r="I464" s="28"/>
      <c r="J464" s="28"/>
      <c r="K464" s="28"/>
      <c r="L464" s="50"/>
      <c r="M464" s="50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50"/>
      <c r="AD464" s="50"/>
      <c r="AE464" s="28"/>
      <c r="AF464" s="28"/>
      <c r="AG464" s="28"/>
      <c r="AH464" s="28"/>
      <c r="AI464" s="28"/>
    </row>
    <row r="465" spans="1:35" ht="12.75" customHeight="1">
      <c r="A465" s="28"/>
      <c r="B465" s="27"/>
      <c r="C465" s="27"/>
      <c r="D465" s="27"/>
      <c r="E465" s="27"/>
      <c r="F465" s="28"/>
      <c r="G465" s="28"/>
      <c r="H465" s="28"/>
      <c r="I465" s="28"/>
      <c r="J465" s="28"/>
      <c r="K465" s="28"/>
      <c r="L465" s="50"/>
      <c r="M465" s="50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50"/>
      <c r="AD465" s="50"/>
      <c r="AE465" s="28"/>
      <c r="AF465" s="28"/>
      <c r="AG465" s="28"/>
      <c r="AH465" s="28"/>
      <c r="AI465" s="28"/>
    </row>
    <row r="466" spans="1:35" ht="12.75" customHeight="1">
      <c r="A466" s="28"/>
      <c r="B466" s="27"/>
      <c r="C466" s="27"/>
      <c r="D466" s="27"/>
      <c r="E466" s="27"/>
      <c r="F466" s="28"/>
      <c r="G466" s="28"/>
      <c r="H466" s="28"/>
      <c r="I466" s="28"/>
      <c r="J466" s="28"/>
      <c r="K466" s="28"/>
      <c r="L466" s="50"/>
      <c r="M466" s="50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50"/>
      <c r="AD466" s="50"/>
      <c r="AE466" s="28"/>
      <c r="AF466" s="28"/>
      <c r="AG466" s="28"/>
      <c r="AH466" s="28"/>
      <c r="AI466" s="28"/>
    </row>
    <row r="467" spans="1:35" ht="12.75" customHeight="1">
      <c r="A467" s="28"/>
      <c r="B467" s="27"/>
      <c r="C467" s="27"/>
      <c r="D467" s="27"/>
      <c r="E467" s="27"/>
      <c r="F467" s="28"/>
      <c r="G467" s="28"/>
      <c r="H467" s="28"/>
      <c r="I467" s="28"/>
      <c r="J467" s="28"/>
      <c r="K467" s="28"/>
      <c r="L467" s="50"/>
      <c r="M467" s="50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50"/>
      <c r="AD467" s="50"/>
      <c r="AE467" s="28"/>
      <c r="AF467" s="28"/>
      <c r="AG467" s="28"/>
      <c r="AH467" s="28"/>
      <c r="AI467" s="28"/>
    </row>
    <row r="468" spans="1:35" ht="12.75" customHeight="1">
      <c r="A468" s="28"/>
      <c r="B468" s="27"/>
      <c r="C468" s="27"/>
      <c r="D468" s="27"/>
      <c r="E468" s="27"/>
      <c r="F468" s="28"/>
      <c r="G468" s="28"/>
      <c r="H468" s="28"/>
      <c r="I468" s="28"/>
      <c r="J468" s="28"/>
      <c r="K468" s="28"/>
      <c r="L468" s="50"/>
      <c r="M468" s="50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50"/>
      <c r="AD468" s="50"/>
      <c r="AE468" s="28"/>
      <c r="AF468" s="28"/>
      <c r="AG468" s="28"/>
      <c r="AH468" s="28"/>
      <c r="AI468" s="28"/>
    </row>
    <row r="469" spans="1:35" ht="12.75" customHeight="1">
      <c r="A469" s="28"/>
      <c r="B469" s="27"/>
      <c r="C469" s="27"/>
      <c r="D469" s="27"/>
      <c r="E469" s="27"/>
      <c r="F469" s="28"/>
      <c r="G469" s="28"/>
      <c r="H469" s="28"/>
      <c r="I469" s="28"/>
      <c r="J469" s="28"/>
      <c r="K469" s="28"/>
      <c r="L469" s="50"/>
      <c r="M469" s="50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50"/>
      <c r="AD469" s="50"/>
      <c r="AE469" s="28"/>
      <c r="AF469" s="28"/>
      <c r="AG469" s="28"/>
      <c r="AH469" s="28"/>
      <c r="AI469" s="28"/>
    </row>
    <row r="470" spans="1:35" ht="12.75" customHeight="1">
      <c r="A470" s="28"/>
      <c r="B470" s="27"/>
      <c r="C470" s="27"/>
      <c r="D470" s="27"/>
      <c r="E470" s="27"/>
      <c r="F470" s="28"/>
      <c r="G470" s="28"/>
      <c r="H470" s="28"/>
      <c r="I470" s="28"/>
      <c r="J470" s="28"/>
      <c r="K470" s="28"/>
      <c r="L470" s="50"/>
      <c r="M470" s="50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50"/>
      <c r="AD470" s="50"/>
      <c r="AE470" s="28"/>
      <c r="AF470" s="28"/>
      <c r="AG470" s="28"/>
      <c r="AH470" s="28"/>
      <c r="AI470" s="28"/>
    </row>
    <row r="471" spans="1:35" ht="12.75" customHeight="1">
      <c r="A471" s="28"/>
      <c r="B471" s="27"/>
      <c r="C471" s="27"/>
      <c r="D471" s="27"/>
      <c r="E471" s="27"/>
      <c r="F471" s="28"/>
      <c r="G471" s="28"/>
      <c r="H471" s="28"/>
      <c r="I471" s="28"/>
      <c r="J471" s="28"/>
      <c r="K471" s="28"/>
      <c r="L471" s="50"/>
      <c r="M471" s="50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50"/>
      <c r="AD471" s="50"/>
      <c r="AE471" s="28"/>
      <c r="AF471" s="28"/>
      <c r="AG471" s="28"/>
      <c r="AH471" s="28"/>
      <c r="AI471" s="28"/>
    </row>
    <row r="472" spans="1:35" ht="12.75" customHeight="1">
      <c r="A472" s="28"/>
      <c r="B472" s="27"/>
      <c r="C472" s="27"/>
      <c r="D472" s="27"/>
      <c r="E472" s="27"/>
      <c r="F472" s="28"/>
      <c r="G472" s="28"/>
      <c r="H472" s="28"/>
      <c r="I472" s="28"/>
      <c r="J472" s="28"/>
      <c r="K472" s="28"/>
      <c r="L472" s="50"/>
      <c r="M472" s="50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50"/>
      <c r="AD472" s="50"/>
      <c r="AE472" s="28"/>
      <c r="AF472" s="28"/>
      <c r="AG472" s="28"/>
      <c r="AH472" s="28"/>
      <c r="AI472" s="28"/>
    </row>
    <row r="473" spans="1:35" ht="12.75" customHeight="1">
      <c r="A473" s="28"/>
      <c r="B473" s="27"/>
      <c r="C473" s="27"/>
      <c r="D473" s="27"/>
      <c r="E473" s="27"/>
      <c r="F473" s="28"/>
      <c r="G473" s="28"/>
      <c r="H473" s="28"/>
      <c r="I473" s="28"/>
      <c r="J473" s="28"/>
      <c r="K473" s="28"/>
      <c r="L473" s="50"/>
      <c r="M473" s="50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50"/>
      <c r="AD473" s="50"/>
      <c r="AE473" s="28"/>
      <c r="AF473" s="28"/>
      <c r="AG473" s="28"/>
      <c r="AH473" s="28"/>
      <c r="AI473" s="28"/>
    </row>
    <row r="474" spans="1:35" ht="12.75" customHeight="1">
      <c r="A474" s="28"/>
      <c r="B474" s="27"/>
      <c r="C474" s="27"/>
      <c r="D474" s="27"/>
      <c r="E474" s="27"/>
      <c r="F474" s="28"/>
      <c r="G474" s="28"/>
      <c r="H474" s="28"/>
      <c r="I474" s="28"/>
      <c r="J474" s="28"/>
      <c r="K474" s="28"/>
      <c r="L474" s="50"/>
      <c r="M474" s="50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50"/>
      <c r="AD474" s="50"/>
      <c r="AE474" s="28"/>
      <c r="AF474" s="28"/>
      <c r="AG474" s="28"/>
      <c r="AH474" s="28"/>
      <c r="AI474" s="28"/>
    </row>
    <row r="475" spans="1:35" ht="12.75" customHeight="1">
      <c r="A475" s="28"/>
      <c r="B475" s="27"/>
      <c r="C475" s="27"/>
      <c r="D475" s="27"/>
      <c r="E475" s="27"/>
      <c r="F475" s="28"/>
      <c r="G475" s="28"/>
      <c r="H475" s="28"/>
      <c r="I475" s="28"/>
      <c r="J475" s="28"/>
      <c r="K475" s="28"/>
      <c r="L475" s="50"/>
      <c r="M475" s="50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50"/>
      <c r="AD475" s="50"/>
      <c r="AE475" s="28"/>
      <c r="AF475" s="28"/>
      <c r="AG475" s="28"/>
      <c r="AH475" s="28"/>
      <c r="AI475" s="28"/>
    </row>
    <row r="476" spans="1:35" ht="12.75" customHeight="1">
      <c r="A476" s="28"/>
      <c r="B476" s="27"/>
      <c r="C476" s="27"/>
      <c r="D476" s="27"/>
      <c r="E476" s="27"/>
      <c r="F476" s="28"/>
      <c r="G476" s="28"/>
      <c r="H476" s="28"/>
      <c r="I476" s="28"/>
      <c r="J476" s="28"/>
      <c r="K476" s="28"/>
      <c r="L476" s="50"/>
      <c r="M476" s="50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50"/>
      <c r="AD476" s="50"/>
      <c r="AE476" s="28"/>
      <c r="AF476" s="28"/>
      <c r="AG476" s="28"/>
      <c r="AH476" s="28"/>
      <c r="AI476" s="28"/>
    </row>
    <row r="477" spans="1:35" ht="12.75" customHeight="1">
      <c r="A477" s="28"/>
      <c r="B477" s="27"/>
      <c r="C477" s="27"/>
      <c r="D477" s="27"/>
      <c r="E477" s="27"/>
      <c r="F477" s="28"/>
      <c r="G477" s="28"/>
      <c r="H477" s="28"/>
      <c r="I477" s="28"/>
      <c r="J477" s="28"/>
      <c r="K477" s="28"/>
      <c r="L477" s="50"/>
      <c r="M477" s="50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50"/>
      <c r="AD477" s="50"/>
      <c r="AE477" s="28"/>
      <c r="AF477" s="28"/>
      <c r="AG477" s="28"/>
      <c r="AH477" s="28"/>
      <c r="AI477" s="28"/>
    </row>
    <row r="478" spans="1:35" ht="12.75" customHeight="1">
      <c r="A478" s="28"/>
      <c r="B478" s="27"/>
      <c r="C478" s="27"/>
      <c r="D478" s="27"/>
      <c r="E478" s="27"/>
      <c r="F478" s="28"/>
      <c r="G478" s="28"/>
      <c r="H478" s="28"/>
      <c r="I478" s="28"/>
      <c r="J478" s="28"/>
      <c r="K478" s="28"/>
      <c r="L478" s="50"/>
      <c r="M478" s="50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50"/>
      <c r="AD478" s="50"/>
      <c r="AE478" s="28"/>
      <c r="AF478" s="28"/>
      <c r="AG478" s="28"/>
      <c r="AH478" s="28"/>
      <c r="AI478" s="28"/>
    </row>
    <row r="479" spans="1:35" ht="12.75" customHeight="1">
      <c r="A479" s="28"/>
      <c r="B479" s="27"/>
      <c r="C479" s="27"/>
      <c r="D479" s="27"/>
      <c r="E479" s="27"/>
      <c r="F479" s="28"/>
      <c r="G479" s="28"/>
      <c r="H479" s="28"/>
      <c r="I479" s="28"/>
      <c r="J479" s="28"/>
      <c r="K479" s="28"/>
      <c r="L479" s="50"/>
      <c r="M479" s="50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50"/>
      <c r="AD479" s="50"/>
      <c r="AE479" s="28"/>
      <c r="AF479" s="28"/>
      <c r="AG479" s="28"/>
      <c r="AH479" s="28"/>
      <c r="AI479" s="28"/>
    </row>
    <row r="480" spans="1:35" ht="12.75" customHeight="1">
      <c r="A480" s="28"/>
      <c r="B480" s="27"/>
      <c r="C480" s="27"/>
      <c r="D480" s="27"/>
      <c r="E480" s="27"/>
      <c r="F480" s="28"/>
      <c r="G480" s="28"/>
      <c r="H480" s="28"/>
      <c r="I480" s="28"/>
      <c r="J480" s="28"/>
      <c r="K480" s="28"/>
      <c r="L480" s="50"/>
      <c r="M480" s="50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50"/>
      <c r="AD480" s="50"/>
      <c r="AE480" s="28"/>
      <c r="AF480" s="28"/>
      <c r="AG480" s="28"/>
      <c r="AH480" s="28"/>
      <c r="AI480" s="28"/>
    </row>
    <row r="481" spans="1:35" ht="12.75" customHeight="1">
      <c r="A481" s="28"/>
      <c r="B481" s="27"/>
      <c r="C481" s="27"/>
      <c r="D481" s="27"/>
      <c r="E481" s="27"/>
      <c r="F481" s="28"/>
      <c r="G481" s="28"/>
      <c r="H481" s="28"/>
      <c r="I481" s="28"/>
      <c r="J481" s="28"/>
      <c r="K481" s="28"/>
      <c r="L481" s="50"/>
      <c r="M481" s="50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50"/>
      <c r="AD481" s="50"/>
      <c r="AE481" s="28"/>
      <c r="AF481" s="28"/>
      <c r="AG481" s="28"/>
      <c r="AH481" s="28"/>
      <c r="AI481" s="28"/>
    </row>
    <row r="482" spans="1:35" ht="12.75" customHeight="1">
      <c r="A482" s="28"/>
      <c r="B482" s="27"/>
      <c r="C482" s="27"/>
      <c r="D482" s="27"/>
      <c r="E482" s="27"/>
      <c r="F482" s="28"/>
      <c r="G482" s="28"/>
      <c r="H482" s="28"/>
      <c r="I482" s="28"/>
      <c r="J482" s="28"/>
      <c r="K482" s="28"/>
      <c r="L482" s="50"/>
      <c r="M482" s="50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50"/>
      <c r="AD482" s="50"/>
      <c r="AE482" s="28"/>
      <c r="AF482" s="28"/>
      <c r="AG482" s="28"/>
      <c r="AH482" s="28"/>
      <c r="AI482" s="28"/>
    </row>
    <row r="483" spans="1:35" ht="12.75" customHeight="1">
      <c r="A483" s="28"/>
      <c r="B483" s="27"/>
      <c r="C483" s="27"/>
      <c r="D483" s="27"/>
      <c r="E483" s="27"/>
      <c r="F483" s="28"/>
      <c r="G483" s="28"/>
      <c r="H483" s="28"/>
      <c r="I483" s="28"/>
      <c r="J483" s="28"/>
      <c r="K483" s="28"/>
      <c r="L483" s="50"/>
      <c r="M483" s="50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50"/>
      <c r="AD483" s="50"/>
      <c r="AE483" s="28"/>
      <c r="AF483" s="28"/>
      <c r="AG483" s="28"/>
      <c r="AH483" s="28"/>
      <c r="AI483" s="28"/>
    </row>
    <row r="484" spans="1:35" ht="12.75" customHeight="1">
      <c r="A484" s="28"/>
      <c r="B484" s="27"/>
      <c r="C484" s="27"/>
      <c r="D484" s="27"/>
      <c r="E484" s="27"/>
      <c r="F484" s="28"/>
      <c r="G484" s="28"/>
      <c r="H484" s="28"/>
      <c r="I484" s="28"/>
      <c r="J484" s="28"/>
      <c r="K484" s="28"/>
      <c r="L484" s="50"/>
      <c r="M484" s="50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50"/>
      <c r="AD484" s="50"/>
      <c r="AE484" s="28"/>
      <c r="AF484" s="28"/>
      <c r="AG484" s="28"/>
      <c r="AH484" s="28"/>
      <c r="AI484" s="28"/>
    </row>
    <row r="485" spans="1:35" ht="12.75" customHeight="1">
      <c r="A485" s="28"/>
      <c r="B485" s="27"/>
      <c r="C485" s="27"/>
      <c r="D485" s="27"/>
      <c r="E485" s="27"/>
      <c r="F485" s="28"/>
      <c r="G485" s="28"/>
      <c r="H485" s="28"/>
      <c r="I485" s="28"/>
      <c r="J485" s="28"/>
      <c r="K485" s="28"/>
      <c r="L485" s="50"/>
      <c r="M485" s="50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50"/>
      <c r="AD485" s="50"/>
      <c r="AE485" s="28"/>
      <c r="AF485" s="28"/>
      <c r="AG485" s="28"/>
      <c r="AH485" s="28"/>
      <c r="AI485" s="28"/>
    </row>
    <row r="486" spans="1:35" ht="12.75" customHeight="1">
      <c r="A486" s="28"/>
      <c r="B486" s="27"/>
      <c r="C486" s="27"/>
      <c r="D486" s="27"/>
      <c r="E486" s="27"/>
      <c r="F486" s="28"/>
      <c r="G486" s="28"/>
      <c r="H486" s="28"/>
      <c r="I486" s="28"/>
      <c r="J486" s="28"/>
      <c r="K486" s="28"/>
      <c r="L486" s="50"/>
      <c r="M486" s="50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50"/>
      <c r="AD486" s="50"/>
      <c r="AE486" s="28"/>
      <c r="AF486" s="28"/>
      <c r="AG486" s="28"/>
      <c r="AH486" s="28"/>
      <c r="AI486" s="28"/>
    </row>
    <row r="487" spans="1:35" ht="12.75" customHeight="1">
      <c r="A487" s="28"/>
      <c r="B487" s="27"/>
      <c r="C487" s="27"/>
      <c r="D487" s="27"/>
      <c r="E487" s="27"/>
      <c r="F487" s="28"/>
      <c r="G487" s="28"/>
      <c r="H487" s="28"/>
      <c r="I487" s="28"/>
      <c r="J487" s="28"/>
      <c r="K487" s="28"/>
      <c r="L487" s="50"/>
      <c r="M487" s="50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50"/>
      <c r="AD487" s="50"/>
      <c r="AE487" s="28"/>
      <c r="AF487" s="28"/>
      <c r="AG487" s="28"/>
      <c r="AH487" s="28"/>
      <c r="AI487" s="28"/>
    </row>
    <row r="488" spans="1:35" ht="12.75" customHeight="1">
      <c r="A488" s="28"/>
      <c r="B488" s="27"/>
      <c r="C488" s="27"/>
      <c r="D488" s="27"/>
      <c r="E488" s="27"/>
      <c r="F488" s="28"/>
      <c r="G488" s="28"/>
      <c r="H488" s="28"/>
      <c r="I488" s="28"/>
      <c r="J488" s="28"/>
      <c r="K488" s="28"/>
      <c r="L488" s="50"/>
      <c r="M488" s="50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50"/>
      <c r="AD488" s="50"/>
      <c r="AE488" s="28"/>
      <c r="AF488" s="28"/>
      <c r="AG488" s="28"/>
      <c r="AH488" s="28"/>
      <c r="AI488" s="28"/>
    </row>
    <row r="489" spans="1:35" ht="12.75" customHeight="1">
      <c r="A489" s="28"/>
      <c r="B489" s="27"/>
      <c r="C489" s="27"/>
      <c r="D489" s="27"/>
      <c r="E489" s="27"/>
      <c r="F489" s="28"/>
      <c r="G489" s="28"/>
      <c r="H489" s="28"/>
      <c r="I489" s="28"/>
      <c r="J489" s="28"/>
      <c r="K489" s="28"/>
      <c r="L489" s="50"/>
      <c r="M489" s="50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50"/>
      <c r="AD489" s="50"/>
      <c r="AE489" s="28"/>
      <c r="AF489" s="28"/>
      <c r="AG489" s="28"/>
      <c r="AH489" s="28"/>
      <c r="AI489" s="28"/>
    </row>
    <row r="490" spans="1:35" ht="12.75" customHeight="1">
      <c r="A490" s="28"/>
      <c r="B490" s="27"/>
      <c r="C490" s="27"/>
      <c r="D490" s="27"/>
      <c r="E490" s="27"/>
      <c r="F490" s="28"/>
      <c r="G490" s="28"/>
      <c r="H490" s="28"/>
      <c r="I490" s="28"/>
      <c r="J490" s="28"/>
      <c r="K490" s="28"/>
      <c r="L490" s="50"/>
      <c r="M490" s="50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50"/>
      <c r="AD490" s="50"/>
      <c r="AE490" s="28"/>
      <c r="AF490" s="28"/>
      <c r="AG490" s="28"/>
      <c r="AH490" s="28"/>
      <c r="AI490" s="28"/>
    </row>
    <row r="491" spans="1:35" ht="12.75" customHeight="1">
      <c r="A491" s="28"/>
      <c r="B491" s="27"/>
      <c r="C491" s="27"/>
      <c r="D491" s="27"/>
      <c r="E491" s="27"/>
      <c r="F491" s="28"/>
      <c r="G491" s="28"/>
      <c r="H491" s="28"/>
      <c r="I491" s="28"/>
      <c r="J491" s="28"/>
      <c r="K491" s="28"/>
      <c r="L491" s="50"/>
      <c r="M491" s="50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50"/>
      <c r="AD491" s="50"/>
      <c r="AE491" s="28"/>
      <c r="AF491" s="28"/>
      <c r="AG491" s="28"/>
      <c r="AH491" s="28"/>
      <c r="AI491" s="28"/>
    </row>
    <row r="492" spans="1:35" ht="12.75" customHeight="1">
      <c r="A492" s="28"/>
      <c r="B492" s="27"/>
      <c r="C492" s="27"/>
      <c r="D492" s="27"/>
      <c r="E492" s="27"/>
      <c r="F492" s="28"/>
      <c r="G492" s="28"/>
      <c r="H492" s="28"/>
      <c r="I492" s="28"/>
      <c r="J492" s="28"/>
      <c r="K492" s="28"/>
      <c r="L492" s="50"/>
      <c r="M492" s="50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50"/>
      <c r="AD492" s="50"/>
      <c r="AE492" s="28"/>
      <c r="AF492" s="28"/>
      <c r="AG492" s="28"/>
      <c r="AH492" s="28"/>
      <c r="AI492" s="28"/>
    </row>
    <row r="493" spans="1:35" ht="12.75" customHeight="1">
      <c r="A493" s="28"/>
      <c r="B493" s="27"/>
      <c r="C493" s="27"/>
      <c r="D493" s="27"/>
      <c r="E493" s="27"/>
      <c r="F493" s="28"/>
      <c r="G493" s="28"/>
      <c r="H493" s="28"/>
      <c r="I493" s="28"/>
      <c r="J493" s="28"/>
      <c r="K493" s="28"/>
      <c r="L493" s="50"/>
      <c r="M493" s="50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50"/>
      <c r="AD493" s="50"/>
      <c r="AE493" s="28"/>
      <c r="AF493" s="28"/>
      <c r="AG493" s="28"/>
      <c r="AH493" s="28"/>
      <c r="AI493" s="28"/>
    </row>
    <row r="494" spans="1:35" ht="12.75" customHeight="1">
      <c r="A494" s="28"/>
      <c r="B494" s="27"/>
      <c r="C494" s="27"/>
      <c r="D494" s="27"/>
      <c r="E494" s="27"/>
      <c r="F494" s="28"/>
      <c r="G494" s="28"/>
      <c r="H494" s="28"/>
      <c r="I494" s="28"/>
      <c r="J494" s="28"/>
      <c r="K494" s="28"/>
      <c r="L494" s="50"/>
      <c r="M494" s="50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50"/>
      <c r="AD494" s="50"/>
      <c r="AE494" s="28"/>
      <c r="AF494" s="28"/>
      <c r="AG494" s="28"/>
      <c r="AH494" s="28"/>
      <c r="AI494" s="28"/>
    </row>
    <row r="495" spans="1:35" ht="12.75" customHeight="1">
      <c r="A495" s="28"/>
      <c r="B495" s="27"/>
      <c r="C495" s="27"/>
      <c r="D495" s="27"/>
      <c r="E495" s="27"/>
      <c r="F495" s="28"/>
      <c r="G495" s="28"/>
      <c r="H495" s="28"/>
      <c r="I495" s="28"/>
      <c r="J495" s="28"/>
      <c r="K495" s="28"/>
      <c r="L495" s="50"/>
      <c r="M495" s="50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50"/>
      <c r="AD495" s="50"/>
      <c r="AE495" s="28"/>
      <c r="AF495" s="28"/>
      <c r="AG495" s="28"/>
      <c r="AH495" s="28"/>
      <c r="AI495" s="28"/>
    </row>
    <row r="496" spans="1:35" ht="12.75" customHeight="1">
      <c r="A496" s="28"/>
      <c r="B496" s="27"/>
      <c r="C496" s="27"/>
      <c r="D496" s="27"/>
      <c r="E496" s="27"/>
      <c r="F496" s="28"/>
      <c r="G496" s="28"/>
      <c r="H496" s="28"/>
      <c r="I496" s="28"/>
      <c r="J496" s="28"/>
      <c r="K496" s="28"/>
      <c r="L496" s="50"/>
      <c r="M496" s="50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50"/>
      <c r="AD496" s="50"/>
      <c r="AE496" s="28"/>
      <c r="AF496" s="28"/>
      <c r="AG496" s="28"/>
      <c r="AH496" s="28"/>
      <c r="AI496" s="28"/>
    </row>
    <row r="497" spans="1:35" ht="12.75" customHeight="1">
      <c r="A497" s="28"/>
      <c r="B497" s="27"/>
      <c r="C497" s="27"/>
      <c r="D497" s="27"/>
      <c r="E497" s="27"/>
      <c r="F497" s="28"/>
      <c r="G497" s="28"/>
      <c r="H497" s="28"/>
      <c r="I497" s="28"/>
      <c r="J497" s="28"/>
      <c r="K497" s="28"/>
      <c r="L497" s="50"/>
      <c r="M497" s="50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50"/>
      <c r="AD497" s="50"/>
      <c r="AE497" s="28"/>
      <c r="AF497" s="28"/>
      <c r="AG497" s="28"/>
      <c r="AH497" s="28"/>
      <c r="AI497" s="28"/>
    </row>
    <row r="498" spans="1:35" ht="12.75" customHeight="1">
      <c r="A498" s="28"/>
      <c r="B498" s="27"/>
      <c r="C498" s="27"/>
      <c r="D498" s="27"/>
      <c r="E498" s="27"/>
      <c r="F498" s="28"/>
      <c r="G498" s="28"/>
      <c r="H498" s="28"/>
      <c r="I498" s="28"/>
      <c r="J498" s="28"/>
      <c r="K498" s="28"/>
      <c r="L498" s="50"/>
      <c r="M498" s="50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50"/>
      <c r="AD498" s="50"/>
      <c r="AE498" s="28"/>
      <c r="AF498" s="28"/>
      <c r="AG498" s="28"/>
      <c r="AH498" s="28"/>
      <c r="AI498" s="28"/>
    </row>
    <row r="499" spans="1:35" ht="12.75" customHeight="1">
      <c r="A499" s="28"/>
      <c r="B499" s="27"/>
      <c r="C499" s="27"/>
      <c r="D499" s="27"/>
      <c r="E499" s="27"/>
      <c r="F499" s="28"/>
      <c r="G499" s="28"/>
      <c r="H499" s="28"/>
      <c r="I499" s="28"/>
      <c r="J499" s="28"/>
      <c r="K499" s="28"/>
      <c r="L499" s="50"/>
      <c r="M499" s="50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50"/>
      <c r="AD499" s="50"/>
      <c r="AE499" s="28"/>
      <c r="AF499" s="28"/>
      <c r="AG499" s="28"/>
      <c r="AH499" s="28"/>
      <c r="AI499" s="28"/>
    </row>
    <row r="500" spans="1:35" ht="12.75" customHeight="1">
      <c r="A500" s="28"/>
      <c r="B500" s="27"/>
      <c r="C500" s="27"/>
      <c r="D500" s="27"/>
      <c r="E500" s="27"/>
      <c r="F500" s="28"/>
      <c r="G500" s="28"/>
      <c r="H500" s="28"/>
      <c r="I500" s="28"/>
      <c r="J500" s="28"/>
      <c r="K500" s="28"/>
      <c r="L500" s="50"/>
      <c r="M500" s="50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50"/>
      <c r="AD500" s="50"/>
      <c r="AE500" s="28"/>
      <c r="AF500" s="28"/>
      <c r="AG500" s="28"/>
      <c r="AH500" s="28"/>
      <c r="AI500" s="28"/>
    </row>
    <row r="501" spans="1:35" ht="12.75" customHeight="1">
      <c r="A501" s="28"/>
      <c r="B501" s="27"/>
      <c r="C501" s="27"/>
      <c r="D501" s="27"/>
      <c r="E501" s="27"/>
      <c r="F501" s="28"/>
      <c r="G501" s="28"/>
      <c r="H501" s="28"/>
      <c r="I501" s="28"/>
      <c r="J501" s="28"/>
      <c r="K501" s="28"/>
      <c r="L501" s="50"/>
      <c r="M501" s="50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50"/>
      <c r="AD501" s="50"/>
      <c r="AE501" s="28"/>
      <c r="AF501" s="28"/>
      <c r="AG501" s="28"/>
      <c r="AH501" s="28"/>
      <c r="AI501" s="28"/>
    </row>
    <row r="502" spans="1:35" ht="12.75" customHeight="1">
      <c r="A502" s="28"/>
      <c r="B502" s="27"/>
      <c r="C502" s="27"/>
      <c r="D502" s="27"/>
      <c r="E502" s="27"/>
      <c r="F502" s="28"/>
      <c r="G502" s="28"/>
      <c r="H502" s="28"/>
      <c r="I502" s="28"/>
      <c r="J502" s="28"/>
      <c r="K502" s="28"/>
      <c r="L502" s="50"/>
      <c r="M502" s="50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50"/>
      <c r="AD502" s="50"/>
      <c r="AE502" s="28"/>
      <c r="AF502" s="28"/>
      <c r="AG502" s="28"/>
      <c r="AH502" s="28"/>
      <c r="AI502" s="28"/>
    </row>
    <row r="503" spans="1:35" ht="12.75" customHeight="1">
      <c r="A503" s="28"/>
      <c r="B503" s="27"/>
      <c r="C503" s="27"/>
      <c r="D503" s="27"/>
      <c r="E503" s="27"/>
      <c r="F503" s="28"/>
      <c r="G503" s="28"/>
      <c r="H503" s="28"/>
      <c r="I503" s="28"/>
      <c r="J503" s="28"/>
      <c r="K503" s="28"/>
      <c r="L503" s="50"/>
      <c r="M503" s="50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50"/>
      <c r="AD503" s="50"/>
      <c r="AE503" s="28"/>
      <c r="AF503" s="28"/>
      <c r="AG503" s="28"/>
      <c r="AH503" s="28"/>
      <c r="AI503" s="28"/>
    </row>
    <row r="504" spans="1:35" ht="12.75" customHeight="1">
      <c r="A504" s="28"/>
      <c r="B504" s="27"/>
      <c r="C504" s="27"/>
      <c r="D504" s="27"/>
      <c r="E504" s="27"/>
      <c r="F504" s="28"/>
      <c r="G504" s="28"/>
      <c r="H504" s="28"/>
      <c r="I504" s="28"/>
      <c r="J504" s="28"/>
      <c r="K504" s="28"/>
      <c r="L504" s="50"/>
      <c r="M504" s="50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50"/>
      <c r="AD504" s="50"/>
      <c r="AE504" s="28"/>
      <c r="AF504" s="28"/>
      <c r="AG504" s="28"/>
      <c r="AH504" s="28"/>
      <c r="AI504" s="28"/>
    </row>
    <row r="505" spans="1:35" ht="12.75" customHeight="1">
      <c r="A505" s="28"/>
      <c r="B505" s="27"/>
      <c r="C505" s="27"/>
      <c r="D505" s="27"/>
      <c r="E505" s="27"/>
      <c r="F505" s="28"/>
      <c r="G505" s="28"/>
      <c r="H505" s="28"/>
      <c r="I505" s="28"/>
      <c r="J505" s="28"/>
      <c r="K505" s="28"/>
      <c r="L505" s="50"/>
      <c r="M505" s="50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50"/>
      <c r="AD505" s="50"/>
      <c r="AE505" s="28"/>
      <c r="AF505" s="28"/>
      <c r="AG505" s="28"/>
      <c r="AH505" s="28"/>
      <c r="AI505" s="28"/>
    </row>
    <row r="506" spans="1:35" ht="12.75" customHeight="1">
      <c r="A506" s="28"/>
      <c r="B506" s="27"/>
      <c r="C506" s="27"/>
      <c r="D506" s="27"/>
      <c r="E506" s="27"/>
      <c r="F506" s="28"/>
      <c r="G506" s="28"/>
      <c r="H506" s="28"/>
      <c r="I506" s="28"/>
      <c r="J506" s="28"/>
      <c r="K506" s="28"/>
      <c r="L506" s="50"/>
      <c r="M506" s="50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50"/>
      <c r="AD506" s="50"/>
      <c r="AE506" s="28"/>
      <c r="AF506" s="28"/>
      <c r="AG506" s="28"/>
      <c r="AH506" s="28"/>
      <c r="AI506" s="28"/>
    </row>
    <row r="507" spans="1:35" ht="12.75" customHeight="1">
      <c r="A507" s="28"/>
      <c r="B507" s="27"/>
      <c r="C507" s="27"/>
      <c r="D507" s="27"/>
      <c r="E507" s="27"/>
      <c r="F507" s="28"/>
      <c r="G507" s="28"/>
      <c r="H507" s="28"/>
      <c r="I507" s="28"/>
      <c r="J507" s="28"/>
      <c r="K507" s="28"/>
      <c r="L507" s="50"/>
      <c r="M507" s="50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50"/>
      <c r="AD507" s="50"/>
      <c r="AE507" s="28"/>
      <c r="AF507" s="28"/>
      <c r="AG507" s="28"/>
      <c r="AH507" s="28"/>
      <c r="AI507" s="28"/>
    </row>
    <row r="508" spans="1:35" ht="12.75" customHeight="1">
      <c r="A508" s="28"/>
      <c r="B508" s="27"/>
      <c r="C508" s="27"/>
      <c r="D508" s="27"/>
      <c r="E508" s="27"/>
      <c r="F508" s="28"/>
      <c r="G508" s="28"/>
      <c r="H508" s="28"/>
      <c r="I508" s="28"/>
      <c r="J508" s="28"/>
      <c r="K508" s="28"/>
      <c r="L508" s="50"/>
      <c r="M508" s="50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50"/>
      <c r="AD508" s="50"/>
      <c r="AE508" s="28"/>
      <c r="AF508" s="28"/>
      <c r="AG508" s="28"/>
      <c r="AH508" s="28"/>
      <c r="AI508" s="28"/>
    </row>
    <row r="509" spans="1:35" ht="12.75" customHeight="1">
      <c r="A509" s="28"/>
      <c r="B509" s="27"/>
      <c r="C509" s="27"/>
      <c r="D509" s="27"/>
      <c r="E509" s="27"/>
      <c r="F509" s="28"/>
      <c r="G509" s="28"/>
      <c r="H509" s="28"/>
      <c r="I509" s="28"/>
      <c r="J509" s="28"/>
      <c r="K509" s="28"/>
      <c r="L509" s="50"/>
      <c r="M509" s="50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50"/>
      <c r="AD509" s="50"/>
      <c r="AE509" s="28"/>
      <c r="AF509" s="28"/>
      <c r="AG509" s="28"/>
      <c r="AH509" s="28"/>
      <c r="AI509" s="28"/>
    </row>
    <row r="510" spans="1:35" ht="12.75" customHeight="1">
      <c r="A510" s="28"/>
      <c r="B510" s="27"/>
      <c r="C510" s="27"/>
      <c r="D510" s="27"/>
      <c r="E510" s="27"/>
      <c r="F510" s="28"/>
      <c r="G510" s="28"/>
      <c r="H510" s="28"/>
      <c r="I510" s="28"/>
      <c r="J510" s="28"/>
      <c r="K510" s="28"/>
      <c r="L510" s="50"/>
      <c r="M510" s="50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50"/>
      <c r="AD510" s="50"/>
      <c r="AE510" s="28"/>
      <c r="AF510" s="28"/>
      <c r="AG510" s="28"/>
      <c r="AH510" s="28"/>
      <c r="AI510" s="28"/>
    </row>
    <row r="511" spans="1:35" ht="12.75" customHeight="1">
      <c r="A511" s="28"/>
      <c r="B511" s="27"/>
      <c r="C511" s="27"/>
      <c r="D511" s="27"/>
      <c r="E511" s="27"/>
      <c r="F511" s="28"/>
      <c r="G511" s="28"/>
      <c r="H511" s="28"/>
      <c r="I511" s="28"/>
      <c r="J511" s="28"/>
      <c r="K511" s="28"/>
      <c r="L511" s="50"/>
      <c r="M511" s="50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50"/>
      <c r="AD511" s="50"/>
      <c r="AE511" s="28"/>
      <c r="AF511" s="28"/>
      <c r="AG511" s="28"/>
      <c r="AH511" s="28"/>
      <c r="AI511" s="28"/>
    </row>
    <row r="512" spans="1:35" ht="12.75" customHeight="1">
      <c r="A512" s="28"/>
      <c r="B512" s="27"/>
      <c r="C512" s="27"/>
      <c r="D512" s="27"/>
      <c r="E512" s="27"/>
      <c r="F512" s="28"/>
      <c r="G512" s="28"/>
      <c r="H512" s="28"/>
      <c r="I512" s="28"/>
      <c r="J512" s="28"/>
      <c r="K512" s="28"/>
      <c r="L512" s="50"/>
      <c r="M512" s="50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50"/>
      <c r="AD512" s="50"/>
      <c r="AE512" s="28"/>
      <c r="AF512" s="28"/>
      <c r="AG512" s="28"/>
      <c r="AH512" s="28"/>
      <c r="AI512" s="28"/>
    </row>
    <row r="513" spans="1:35" ht="12.75" customHeight="1">
      <c r="A513" s="28"/>
      <c r="B513" s="27"/>
      <c r="C513" s="27"/>
      <c r="D513" s="27"/>
      <c r="E513" s="27"/>
      <c r="F513" s="28"/>
      <c r="G513" s="28"/>
      <c r="H513" s="28"/>
      <c r="I513" s="28"/>
      <c r="J513" s="28"/>
      <c r="K513" s="28"/>
      <c r="L513" s="50"/>
      <c r="M513" s="50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50"/>
      <c r="AD513" s="50"/>
      <c r="AE513" s="28"/>
      <c r="AF513" s="28"/>
      <c r="AG513" s="28"/>
      <c r="AH513" s="28"/>
      <c r="AI513" s="28"/>
    </row>
    <row r="514" spans="1:35" ht="12.75" customHeight="1">
      <c r="A514" s="28"/>
      <c r="B514" s="27"/>
      <c r="C514" s="27"/>
      <c r="D514" s="27"/>
      <c r="E514" s="27"/>
      <c r="F514" s="28"/>
      <c r="G514" s="28"/>
      <c r="H514" s="28"/>
      <c r="I514" s="28"/>
      <c r="J514" s="28"/>
      <c r="K514" s="28"/>
      <c r="L514" s="50"/>
      <c r="M514" s="50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50"/>
      <c r="AD514" s="50"/>
      <c r="AE514" s="28"/>
      <c r="AF514" s="28"/>
      <c r="AG514" s="28"/>
      <c r="AH514" s="28"/>
      <c r="AI514" s="28"/>
    </row>
    <row r="515" spans="1:35" ht="12.75" customHeight="1">
      <c r="A515" s="28"/>
      <c r="B515" s="27"/>
      <c r="C515" s="27"/>
      <c r="D515" s="27"/>
      <c r="E515" s="27"/>
      <c r="F515" s="28"/>
      <c r="G515" s="28"/>
      <c r="H515" s="28"/>
      <c r="I515" s="28"/>
      <c r="J515" s="28"/>
      <c r="K515" s="28"/>
      <c r="L515" s="50"/>
      <c r="M515" s="50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50"/>
      <c r="AD515" s="50"/>
      <c r="AE515" s="28"/>
      <c r="AF515" s="28"/>
      <c r="AG515" s="28"/>
      <c r="AH515" s="28"/>
      <c r="AI515" s="28"/>
    </row>
    <row r="516" spans="1:35" ht="12.75" customHeight="1">
      <c r="A516" s="28"/>
      <c r="B516" s="27"/>
      <c r="C516" s="27"/>
      <c r="D516" s="27"/>
      <c r="E516" s="27"/>
      <c r="F516" s="28"/>
      <c r="G516" s="28"/>
      <c r="H516" s="28"/>
      <c r="I516" s="28"/>
      <c r="J516" s="28"/>
      <c r="K516" s="28"/>
      <c r="L516" s="50"/>
      <c r="M516" s="50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50"/>
      <c r="AD516" s="50"/>
      <c r="AE516" s="28"/>
      <c r="AF516" s="28"/>
      <c r="AG516" s="28"/>
      <c r="AH516" s="28"/>
      <c r="AI516" s="28"/>
    </row>
    <row r="517" spans="1:35" ht="12.75" customHeight="1">
      <c r="A517" s="28"/>
      <c r="B517" s="27"/>
      <c r="C517" s="27"/>
      <c r="D517" s="27"/>
      <c r="E517" s="27"/>
      <c r="F517" s="28"/>
      <c r="G517" s="28"/>
      <c r="H517" s="28"/>
      <c r="I517" s="28"/>
      <c r="J517" s="28"/>
      <c r="K517" s="28"/>
      <c r="L517" s="50"/>
      <c r="M517" s="50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50"/>
      <c r="AD517" s="50"/>
      <c r="AE517" s="28"/>
      <c r="AF517" s="28"/>
      <c r="AG517" s="28"/>
      <c r="AH517" s="28"/>
      <c r="AI517" s="28"/>
    </row>
    <row r="518" spans="1:35" ht="12.75" customHeight="1">
      <c r="A518" s="28"/>
      <c r="B518" s="27"/>
      <c r="C518" s="27"/>
      <c r="D518" s="27"/>
      <c r="E518" s="27"/>
      <c r="F518" s="28"/>
      <c r="G518" s="28"/>
      <c r="H518" s="28"/>
      <c r="I518" s="28"/>
      <c r="J518" s="28"/>
      <c r="K518" s="28"/>
      <c r="L518" s="50"/>
      <c r="M518" s="50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50"/>
      <c r="AD518" s="50"/>
      <c r="AE518" s="28"/>
      <c r="AF518" s="28"/>
      <c r="AG518" s="28"/>
      <c r="AH518" s="28"/>
      <c r="AI518" s="28"/>
    </row>
    <row r="519" spans="1:35" ht="12.75" customHeight="1">
      <c r="A519" s="28"/>
      <c r="B519" s="27"/>
      <c r="C519" s="27"/>
      <c r="D519" s="27"/>
      <c r="E519" s="27"/>
      <c r="F519" s="28"/>
      <c r="G519" s="28"/>
      <c r="H519" s="28"/>
      <c r="I519" s="28"/>
      <c r="J519" s="28"/>
      <c r="K519" s="28"/>
      <c r="L519" s="50"/>
      <c r="M519" s="50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50"/>
      <c r="AD519" s="50"/>
      <c r="AE519" s="28"/>
      <c r="AF519" s="28"/>
      <c r="AG519" s="28"/>
      <c r="AH519" s="28"/>
      <c r="AI519" s="28"/>
    </row>
    <row r="520" spans="1:35" ht="12.75" customHeight="1">
      <c r="A520" s="28"/>
      <c r="B520" s="27"/>
      <c r="C520" s="27"/>
      <c r="D520" s="27"/>
      <c r="E520" s="27"/>
      <c r="F520" s="28"/>
      <c r="G520" s="28"/>
      <c r="H520" s="28"/>
      <c r="I520" s="28"/>
      <c r="J520" s="28"/>
      <c r="K520" s="28"/>
      <c r="L520" s="50"/>
      <c r="M520" s="50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50"/>
      <c r="AD520" s="50"/>
      <c r="AE520" s="28"/>
      <c r="AF520" s="28"/>
      <c r="AG520" s="28"/>
      <c r="AH520" s="28"/>
      <c r="AI520" s="28"/>
    </row>
    <row r="521" spans="1:35" ht="12.75" customHeight="1">
      <c r="A521" s="28"/>
      <c r="B521" s="27"/>
      <c r="C521" s="27"/>
      <c r="D521" s="27"/>
      <c r="E521" s="27"/>
      <c r="F521" s="28"/>
      <c r="G521" s="28"/>
      <c r="H521" s="28"/>
      <c r="I521" s="28"/>
      <c r="J521" s="28"/>
      <c r="K521" s="28"/>
      <c r="L521" s="50"/>
      <c r="M521" s="50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50"/>
      <c r="AD521" s="50"/>
      <c r="AE521" s="28"/>
      <c r="AF521" s="28"/>
      <c r="AG521" s="28"/>
      <c r="AH521" s="28"/>
      <c r="AI521" s="28"/>
    </row>
    <row r="522" spans="1:35" ht="12.75" customHeight="1">
      <c r="A522" s="28"/>
      <c r="B522" s="27"/>
      <c r="C522" s="27"/>
      <c r="D522" s="27"/>
      <c r="E522" s="27"/>
      <c r="F522" s="28"/>
      <c r="G522" s="28"/>
      <c r="H522" s="28"/>
      <c r="I522" s="28"/>
      <c r="J522" s="28"/>
      <c r="K522" s="28"/>
      <c r="L522" s="50"/>
      <c r="M522" s="50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50"/>
      <c r="AD522" s="50"/>
      <c r="AE522" s="28"/>
      <c r="AF522" s="28"/>
      <c r="AG522" s="28"/>
      <c r="AH522" s="28"/>
      <c r="AI522" s="28"/>
    </row>
    <row r="523" spans="1:35" ht="12.75" customHeight="1">
      <c r="A523" s="28"/>
      <c r="B523" s="27"/>
      <c r="C523" s="27"/>
      <c r="D523" s="27"/>
      <c r="E523" s="27"/>
      <c r="F523" s="28"/>
      <c r="G523" s="28"/>
      <c r="H523" s="28"/>
      <c r="I523" s="28"/>
      <c r="J523" s="28"/>
      <c r="K523" s="28"/>
      <c r="L523" s="50"/>
      <c r="M523" s="50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50"/>
      <c r="AD523" s="50"/>
      <c r="AE523" s="28"/>
      <c r="AF523" s="28"/>
      <c r="AG523" s="28"/>
      <c r="AH523" s="28"/>
      <c r="AI523" s="28"/>
    </row>
    <row r="524" spans="1:35" ht="12.75" customHeight="1">
      <c r="A524" s="28"/>
      <c r="B524" s="27"/>
      <c r="C524" s="27"/>
      <c r="D524" s="27"/>
      <c r="E524" s="27"/>
      <c r="F524" s="28"/>
      <c r="G524" s="28"/>
      <c r="H524" s="28"/>
      <c r="I524" s="28"/>
      <c r="J524" s="28"/>
      <c r="K524" s="28"/>
      <c r="L524" s="50"/>
      <c r="M524" s="50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50"/>
      <c r="AD524" s="50"/>
      <c r="AE524" s="28"/>
      <c r="AF524" s="28"/>
      <c r="AG524" s="28"/>
      <c r="AH524" s="28"/>
      <c r="AI524" s="28"/>
    </row>
    <row r="525" spans="1:35" ht="12.75" customHeight="1">
      <c r="A525" s="28"/>
      <c r="B525" s="27"/>
      <c r="C525" s="27"/>
      <c r="D525" s="27"/>
      <c r="E525" s="27"/>
      <c r="F525" s="28"/>
      <c r="G525" s="28"/>
      <c r="H525" s="28"/>
      <c r="I525" s="28"/>
      <c r="J525" s="28"/>
      <c r="K525" s="28"/>
      <c r="L525" s="50"/>
      <c r="M525" s="50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50"/>
      <c r="AD525" s="50"/>
      <c r="AE525" s="28"/>
      <c r="AF525" s="28"/>
      <c r="AG525" s="28"/>
      <c r="AH525" s="28"/>
      <c r="AI525" s="28"/>
    </row>
    <row r="526" spans="1:35" ht="12.75" customHeight="1">
      <c r="A526" s="28"/>
      <c r="B526" s="27"/>
      <c r="C526" s="27"/>
      <c r="D526" s="27"/>
      <c r="E526" s="27"/>
      <c r="F526" s="28"/>
      <c r="G526" s="28"/>
      <c r="H526" s="28"/>
      <c r="I526" s="28"/>
      <c r="J526" s="28"/>
      <c r="K526" s="28"/>
      <c r="L526" s="50"/>
      <c r="M526" s="50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50"/>
      <c r="AD526" s="50"/>
      <c r="AE526" s="28"/>
      <c r="AF526" s="28"/>
      <c r="AG526" s="28"/>
      <c r="AH526" s="28"/>
      <c r="AI526" s="28"/>
    </row>
    <row r="527" spans="1:35" ht="12.75" customHeight="1">
      <c r="A527" s="28"/>
      <c r="B527" s="27"/>
      <c r="C527" s="27"/>
      <c r="D527" s="27"/>
      <c r="E527" s="27"/>
      <c r="F527" s="28"/>
      <c r="G527" s="28"/>
      <c r="H527" s="28"/>
      <c r="I527" s="28"/>
      <c r="J527" s="28"/>
      <c r="K527" s="28"/>
      <c r="L527" s="50"/>
      <c r="M527" s="50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50"/>
      <c r="AD527" s="50"/>
      <c r="AE527" s="28"/>
      <c r="AF527" s="28"/>
      <c r="AG527" s="28"/>
      <c r="AH527" s="28"/>
      <c r="AI527" s="28"/>
    </row>
    <row r="528" spans="1:35" ht="12.75" customHeight="1">
      <c r="A528" s="28"/>
      <c r="B528" s="27"/>
      <c r="C528" s="27"/>
      <c r="D528" s="27"/>
      <c r="E528" s="27"/>
      <c r="F528" s="28"/>
      <c r="G528" s="28"/>
      <c r="H528" s="28"/>
      <c r="I528" s="28"/>
      <c r="J528" s="28"/>
      <c r="K528" s="28"/>
      <c r="L528" s="50"/>
      <c r="M528" s="50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50"/>
      <c r="AD528" s="50"/>
      <c r="AE528" s="28"/>
      <c r="AF528" s="28"/>
      <c r="AG528" s="28"/>
      <c r="AH528" s="28"/>
      <c r="AI528" s="28"/>
    </row>
    <row r="529" spans="1:35" ht="12.75" customHeight="1">
      <c r="A529" s="28"/>
      <c r="B529" s="27"/>
      <c r="C529" s="27"/>
      <c r="D529" s="27"/>
      <c r="E529" s="27"/>
      <c r="F529" s="28"/>
      <c r="G529" s="28"/>
      <c r="H529" s="28"/>
      <c r="I529" s="28"/>
      <c r="J529" s="28"/>
      <c r="K529" s="28"/>
      <c r="L529" s="50"/>
      <c r="M529" s="50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50"/>
      <c r="AD529" s="50"/>
      <c r="AE529" s="28"/>
      <c r="AF529" s="28"/>
      <c r="AG529" s="28"/>
      <c r="AH529" s="28"/>
      <c r="AI529" s="28"/>
    </row>
    <row r="530" spans="1:35" ht="12.75" customHeight="1">
      <c r="A530" s="28"/>
      <c r="B530" s="27"/>
      <c r="C530" s="27"/>
      <c r="D530" s="27"/>
      <c r="E530" s="27"/>
      <c r="F530" s="28"/>
      <c r="G530" s="28"/>
      <c r="H530" s="28"/>
      <c r="I530" s="28"/>
      <c r="J530" s="28"/>
      <c r="K530" s="28"/>
      <c r="L530" s="50"/>
      <c r="M530" s="50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50"/>
      <c r="AD530" s="50"/>
      <c r="AE530" s="28"/>
      <c r="AF530" s="28"/>
      <c r="AG530" s="28"/>
      <c r="AH530" s="28"/>
      <c r="AI530" s="28"/>
    </row>
    <row r="531" spans="1:35" ht="12.75" customHeight="1">
      <c r="A531" s="28"/>
      <c r="B531" s="27"/>
      <c r="C531" s="27"/>
      <c r="D531" s="27"/>
      <c r="E531" s="27"/>
      <c r="F531" s="28"/>
      <c r="G531" s="28"/>
      <c r="H531" s="28"/>
      <c r="I531" s="28"/>
      <c r="J531" s="28"/>
      <c r="K531" s="28"/>
      <c r="L531" s="50"/>
      <c r="M531" s="50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50"/>
      <c r="AD531" s="50"/>
      <c r="AE531" s="28"/>
      <c r="AF531" s="28"/>
      <c r="AG531" s="28"/>
      <c r="AH531" s="28"/>
      <c r="AI531" s="28"/>
    </row>
    <row r="532" spans="1:35" ht="12.75" customHeight="1">
      <c r="A532" s="28"/>
      <c r="B532" s="27"/>
      <c r="C532" s="27"/>
      <c r="D532" s="27"/>
      <c r="E532" s="27"/>
      <c r="F532" s="28"/>
      <c r="G532" s="28"/>
      <c r="H532" s="28"/>
      <c r="I532" s="28"/>
      <c r="J532" s="28"/>
      <c r="K532" s="28"/>
      <c r="L532" s="50"/>
      <c r="M532" s="50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50"/>
      <c r="AD532" s="50"/>
      <c r="AE532" s="28"/>
      <c r="AF532" s="28"/>
      <c r="AG532" s="28"/>
      <c r="AH532" s="28"/>
      <c r="AI532" s="28"/>
    </row>
    <row r="533" spans="1:35" ht="12.75" customHeight="1">
      <c r="A533" s="28"/>
      <c r="B533" s="27"/>
      <c r="C533" s="27"/>
      <c r="D533" s="27"/>
      <c r="E533" s="27"/>
      <c r="F533" s="28"/>
      <c r="G533" s="28"/>
      <c r="H533" s="28"/>
      <c r="I533" s="28"/>
      <c r="J533" s="28"/>
      <c r="K533" s="28"/>
      <c r="L533" s="50"/>
      <c r="M533" s="50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50"/>
      <c r="AD533" s="50"/>
      <c r="AE533" s="28"/>
      <c r="AF533" s="28"/>
      <c r="AG533" s="28"/>
      <c r="AH533" s="28"/>
      <c r="AI533" s="28"/>
    </row>
    <row r="534" spans="1:35" ht="12.75" customHeight="1">
      <c r="A534" s="28"/>
      <c r="B534" s="27"/>
      <c r="C534" s="27"/>
      <c r="D534" s="27"/>
      <c r="E534" s="27"/>
      <c r="F534" s="28"/>
      <c r="G534" s="28"/>
      <c r="H534" s="28"/>
      <c r="I534" s="28"/>
      <c r="J534" s="28"/>
      <c r="K534" s="28"/>
      <c r="L534" s="50"/>
      <c r="M534" s="50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50"/>
      <c r="AD534" s="50"/>
      <c r="AE534" s="28"/>
      <c r="AF534" s="28"/>
      <c r="AG534" s="28"/>
      <c r="AH534" s="28"/>
      <c r="AI534" s="28"/>
    </row>
    <row r="535" spans="1:35" ht="12.75" customHeight="1">
      <c r="A535" s="28"/>
      <c r="B535" s="27"/>
      <c r="C535" s="27"/>
      <c r="D535" s="27"/>
      <c r="E535" s="27"/>
      <c r="F535" s="28"/>
      <c r="G535" s="28"/>
      <c r="H535" s="28"/>
      <c r="I535" s="28"/>
      <c r="J535" s="28"/>
      <c r="K535" s="28"/>
      <c r="L535" s="50"/>
      <c r="M535" s="50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50"/>
      <c r="AD535" s="50"/>
      <c r="AE535" s="28"/>
      <c r="AF535" s="28"/>
      <c r="AG535" s="28"/>
      <c r="AH535" s="28"/>
      <c r="AI535" s="28"/>
    </row>
    <row r="536" spans="1:35" ht="12.75" customHeight="1">
      <c r="A536" s="28"/>
      <c r="B536" s="27"/>
      <c r="C536" s="27"/>
      <c r="D536" s="27"/>
      <c r="E536" s="27"/>
      <c r="F536" s="28"/>
      <c r="G536" s="28"/>
      <c r="H536" s="28"/>
      <c r="I536" s="28"/>
      <c r="J536" s="28"/>
      <c r="K536" s="28"/>
      <c r="L536" s="50"/>
      <c r="M536" s="50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50"/>
      <c r="AD536" s="50"/>
      <c r="AE536" s="28"/>
      <c r="AF536" s="28"/>
      <c r="AG536" s="28"/>
      <c r="AH536" s="28"/>
      <c r="AI536" s="28"/>
    </row>
    <row r="537" spans="1:35" ht="12.75" customHeight="1">
      <c r="A537" s="28"/>
      <c r="B537" s="27"/>
      <c r="C537" s="27"/>
      <c r="D537" s="27"/>
      <c r="E537" s="27"/>
      <c r="F537" s="28"/>
      <c r="G537" s="28"/>
      <c r="H537" s="28"/>
      <c r="I537" s="28"/>
      <c r="J537" s="28"/>
      <c r="K537" s="28"/>
      <c r="L537" s="50"/>
      <c r="M537" s="50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50"/>
      <c r="AD537" s="50"/>
      <c r="AE537" s="28"/>
      <c r="AF537" s="28"/>
      <c r="AG537" s="28"/>
      <c r="AH537" s="28"/>
      <c r="AI537" s="28"/>
    </row>
    <row r="538" spans="1:35" ht="12.75" customHeight="1">
      <c r="A538" s="28"/>
      <c r="B538" s="27"/>
      <c r="C538" s="27"/>
      <c r="D538" s="27"/>
      <c r="E538" s="27"/>
      <c r="F538" s="28"/>
      <c r="G538" s="28"/>
      <c r="H538" s="28"/>
      <c r="I538" s="28"/>
      <c r="J538" s="28"/>
      <c r="K538" s="28"/>
      <c r="L538" s="50"/>
      <c r="M538" s="50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50"/>
      <c r="AD538" s="50"/>
      <c r="AE538" s="28"/>
      <c r="AF538" s="28"/>
      <c r="AG538" s="28"/>
      <c r="AH538" s="28"/>
      <c r="AI538" s="28"/>
    </row>
    <row r="539" spans="1:35" ht="12.75" customHeight="1">
      <c r="A539" s="28"/>
      <c r="B539" s="27"/>
      <c r="C539" s="27"/>
      <c r="D539" s="27"/>
      <c r="E539" s="27"/>
      <c r="F539" s="28"/>
      <c r="G539" s="28"/>
      <c r="H539" s="28"/>
      <c r="I539" s="28"/>
      <c r="J539" s="28"/>
      <c r="K539" s="28"/>
      <c r="L539" s="50"/>
      <c r="M539" s="50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50"/>
      <c r="AD539" s="50"/>
      <c r="AE539" s="28"/>
      <c r="AF539" s="28"/>
      <c r="AG539" s="28"/>
      <c r="AH539" s="28"/>
      <c r="AI539" s="28"/>
    </row>
    <row r="540" spans="1:35" ht="12.75" customHeight="1">
      <c r="A540" s="28"/>
      <c r="B540" s="27"/>
      <c r="C540" s="27"/>
      <c r="D540" s="27"/>
      <c r="E540" s="27"/>
      <c r="F540" s="28"/>
      <c r="G540" s="28"/>
      <c r="H540" s="28"/>
      <c r="I540" s="28"/>
      <c r="J540" s="28"/>
      <c r="K540" s="28"/>
      <c r="L540" s="50"/>
      <c r="M540" s="50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50"/>
      <c r="AD540" s="50"/>
      <c r="AE540" s="28"/>
      <c r="AF540" s="28"/>
      <c r="AG540" s="28"/>
      <c r="AH540" s="28"/>
      <c r="AI540" s="28"/>
    </row>
    <row r="541" spans="1:35" ht="12.75" customHeight="1">
      <c r="A541" s="28"/>
      <c r="B541" s="27"/>
      <c r="C541" s="27"/>
      <c r="D541" s="27"/>
      <c r="E541" s="27"/>
      <c r="F541" s="28"/>
      <c r="G541" s="28"/>
      <c r="H541" s="28"/>
      <c r="I541" s="28"/>
      <c r="J541" s="28"/>
      <c r="K541" s="28"/>
      <c r="L541" s="50"/>
      <c r="M541" s="50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50"/>
      <c r="AD541" s="50"/>
      <c r="AE541" s="28"/>
      <c r="AF541" s="28"/>
      <c r="AG541" s="28"/>
      <c r="AH541" s="28"/>
      <c r="AI541" s="28"/>
    </row>
    <row r="542" spans="1:35" ht="12.75" customHeight="1">
      <c r="A542" s="28"/>
      <c r="B542" s="27"/>
      <c r="C542" s="27"/>
      <c r="D542" s="27"/>
      <c r="E542" s="27"/>
      <c r="F542" s="28"/>
      <c r="G542" s="28"/>
      <c r="H542" s="28"/>
      <c r="I542" s="28"/>
      <c r="J542" s="28"/>
      <c r="K542" s="28"/>
      <c r="L542" s="50"/>
      <c r="M542" s="50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50"/>
      <c r="AD542" s="50"/>
      <c r="AE542" s="28"/>
      <c r="AF542" s="28"/>
      <c r="AG542" s="28"/>
      <c r="AH542" s="28"/>
      <c r="AI542" s="28"/>
    </row>
    <row r="543" spans="1:35" ht="12.75" customHeight="1">
      <c r="A543" s="28"/>
      <c r="B543" s="27"/>
      <c r="C543" s="27"/>
      <c r="D543" s="27"/>
      <c r="E543" s="27"/>
      <c r="F543" s="28"/>
      <c r="G543" s="28"/>
      <c r="H543" s="28"/>
      <c r="I543" s="28"/>
      <c r="J543" s="28"/>
      <c r="K543" s="28"/>
      <c r="L543" s="50"/>
      <c r="M543" s="50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50"/>
      <c r="AD543" s="50"/>
      <c r="AE543" s="28"/>
      <c r="AF543" s="28"/>
      <c r="AG543" s="28"/>
      <c r="AH543" s="28"/>
      <c r="AI543" s="28"/>
    </row>
    <row r="544" spans="1:35" ht="12.75" customHeight="1">
      <c r="A544" s="28"/>
      <c r="B544" s="27"/>
      <c r="C544" s="27"/>
      <c r="D544" s="27"/>
      <c r="E544" s="27"/>
      <c r="F544" s="28"/>
      <c r="G544" s="28"/>
      <c r="H544" s="28"/>
      <c r="I544" s="28"/>
      <c r="J544" s="28"/>
      <c r="K544" s="28"/>
      <c r="L544" s="50"/>
      <c r="M544" s="50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50"/>
      <c r="AD544" s="50"/>
      <c r="AE544" s="28"/>
      <c r="AF544" s="28"/>
      <c r="AG544" s="28"/>
      <c r="AH544" s="28"/>
      <c r="AI544" s="28"/>
    </row>
    <row r="545" spans="1:35" ht="12.75" customHeight="1">
      <c r="A545" s="28"/>
      <c r="B545" s="27"/>
      <c r="C545" s="27"/>
      <c r="D545" s="27"/>
      <c r="E545" s="27"/>
      <c r="F545" s="28"/>
      <c r="G545" s="28"/>
      <c r="H545" s="28"/>
      <c r="I545" s="28"/>
      <c r="J545" s="28"/>
      <c r="K545" s="28"/>
      <c r="L545" s="50"/>
      <c r="M545" s="50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50"/>
      <c r="AD545" s="50"/>
      <c r="AE545" s="28"/>
      <c r="AF545" s="28"/>
      <c r="AG545" s="28"/>
      <c r="AH545" s="28"/>
      <c r="AI545" s="28"/>
    </row>
    <row r="546" spans="1:35" ht="12.75" customHeight="1">
      <c r="A546" s="28"/>
      <c r="B546" s="27"/>
      <c r="C546" s="27"/>
      <c r="D546" s="27"/>
      <c r="E546" s="27"/>
      <c r="F546" s="28"/>
      <c r="G546" s="28"/>
      <c r="H546" s="28"/>
      <c r="I546" s="28"/>
      <c r="J546" s="28"/>
      <c r="K546" s="28"/>
      <c r="L546" s="50"/>
      <c r="M546" s="50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50"/>
      <c r="AD546" s="50"/>
      <c r="AE546" s="28"/>
      <c r="AF546" s="28"/>
      <c r="AG546" s="28"/>
      <c r="AH546" s="28"/>
      <c r="AI546" s="28"/>
    </row>
    <row r="547" spans="1:35" ht="12.75" customHeight="1">
      <c r="A547" s="28"/>
      <c r="B547" s="27"/>
      <c r="C547" s="27"/>
      <c r="D547" s="27"/>
      <c r="E547" s="27"/>
      <c r="F547" s="28"/>
      <c r="G547" s="28"/>
      <c r="H547" s="28"/>
      <c r="I547" s="28"/>
      <c r="J547" s="28"/>
      <c r="K547" s="28"/>
      <c r="L547" s="50"/>
      <c r="M547" s="50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50"/>
      <c r="AD547" s="50"/>
      <c r="AE547" s="28"/>
      <c r="AF547" s="28"/>
      <c r="AG547" s="28"/>
      <c r="AH547" s="28"/>
      <c r="AI547" s="28"/>
    </row>
    <row r="548" spans="1:35" ht="12.75" customHeight="1">
      <c r="A548" s="28"/>
      <c r="B548" s="27"/>
      <c r="C548" s="27"/>
      <c r="D548" s="27"/>
      <c r="E548" s="27"/>
      <c r="F548" s="28"/>
      <c r="G548" s="28"/>
      <c r="H548" s="28"/>
      <c r="I548" s="28"/>
      <c r="J548" s="28"/>
      <c r="K548" s="28"/>
      <c r="L548" s="50"/>
      <c r="M548" s="50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50"/>
      <c r="AD548" s="50"/>
      <c r="AE548" s="28"/>
      <c r="AF548" s="28"/>
      <c r="AG548" s="28"/>
      <c r="AH548" s="28"/>
      <c r="AI548" s="28"/>
    </row>
    <row r="549" spans="1:35" ht="12.75" customHeight="1">
      <c r="A549" s="28"/>
      <c r="B549" s="27"/>
      <c r="C549" s="27"/>
      <c r="D549" s="27"/>
      <c r="E549" s="27"/>
      <c r="F549" s="28"/>
      <c r="G549" s="28"/>
      <c r="H549" s="28"/>
      <c r="I549" s="28"/>
      <c r="J549" s="28"/>
      <c r="K549" s="28"/>
      <c r="L549" s="50"/>
      <c r="M549" s="50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50"/>
      <c r="AD549" s="50"/>
      <c r="AE549" s="28"/>
      <c r="AF549" s="28"/>
      <c r="AG549" s="28"/>
      <c r="AH549" s="28"/>
      <c r="AI549" s="28"/>
    </row>
    <row r="550" spans="1:35" ht="12.75" customHeight="1">
      <c r="A550" s="28"/>
      <c r="B550" s="27"/>
      <c r="C550" s="27"/>
      <c r="D550" s="27"/>
      <c r="E550" s="27"/>
      <c r="F550" s="28"/>
      <c r="G550" s="28"/>
      <c r="H550" s="28"/>
      <c r="I550" s="28"/>
      <c r="J550" s="28"/>
      <c r="K550" s="28"/>
      <c r="L550" s="50"/>
      <c r="M550" s="50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50"/>
      <c r="AD550" s="50"/>
      <c r="AE550" s="28"/>
      <c r="AF550" s="28"/>
      <c r="AG550" s="28"/>
      <c r="AH550" s="28"/>
      <c r="AI550" s="28"/>
    </row>
    <row r="551" spans="1:35" ht="12.75" customHeight="1">
      <c r="A551" s="28"/>
      <c r="B551" s="27"/>
      <c r="C551" s="27"/>
      <c r="D551" s="27"/>
      <c r="E551" s="27"/>
      <c r="F551" s="28"/>
      <c r="G551" s="28"/>
      <c r="H551" s="28"/>
      <c r="I551" s="28"/>
      <c r="J551" s="28"/>
      <c r="K551" s="28"/>
      <c r="L551" s="50"/>
      <c r="M551" s="50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50"/>
      <c r="AD551" s="50"/>
      <c r="AE551" s="28"/>
      <c r="AF551" s="28"/>
      <c r="AG551" s="28"/>
      <c r="AH551" s="28"/>
      <c r="AI551" s="28"/>
    </row>
    <row r="552" spans="1:35" ht="12.75" customHeight="1">
      <c r="A552" s="28"/>
      <c r="B552" s="27"/>
      <c r="C552" s="27"/>
      <c r="D552" s="27"/>
      <c r="E552" s="27"/>
      <c r="F552" s="28"/>
      <c r="G552" s="28"/>
      <c r="H552" s="28"/>
      <c r="I552" s="28"/>
      <c r="J552" s="28"/>
      <c r="K552" s="28"/>
      <c r="L552" s="50"/>
      <c r="M552" s="50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50"/>
      <c r="AD552" s="50"/>
      <c r="AE552" s="28"/>
      <c r="AF552" s="28"/>
      <c r="AG552" s="28"/>
      <c r="AH552" s="28"/>
      <c r="AI552" s="28"/>
    </row>
    <row r="553" spans="1:35" ht="12.75" customHeight="1">
      <c r="A553" s="28"/>
      <c r="B553" s="27"/>
      <c r="C553" s="27"/>
      <c r="D553" s="27"/>
      <c r="E553" s="27"/>
      <c r="F553" s="28"/>
      <c r="G553" s="28"/>
      <c r="H553" s="28"/>
      <c r="I553" s="28"/>
      <c r="J553" s="28"/>
      <c r="K553" s="28"/>
      <c r="L553" s="50"/>
      <c r="M553" s="50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50"/>
      <c r="AD553" s="50"/>
      <c r="AE553" s="28"/>
      <c r="AF553" s="28"/>
      <c r="AG553" s="28"/>
      <c r="AH553" s="28"/>
      <c r="AI553" s="28"/>
    </row>
    <row r="554" spans="1:35" ht="12.75" customHeight="1">
      <c r="A554" s="28"/>
      <c r="B554" s="27"/>
      <c r="C554" s="27"/>
      <c r="D554" s="27"/>
      <c r="E554" s="27"/>
      <c r="F554" s="28"/>
      <c r="G554" s="28"/>
      <c r="H554" s="28"/>
      <c r="I554" s="28"/>
      <c r="J554" s="28"/>
      <c r="K554" s="28"/>
      <c r="L554" s="50"/>
      <c r="M554" s="50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50"/>
      <c r="AD554" s="50"/>
      <c r="AE554" s="28"/>
      <c r="AF554" s="28"/>
      <c r="AG554" s="28"/>
      <c r="AH554" s="28"/>
      <c r="AI554" s="28"/>
    </row>
    <row r="555" spans="1:35" ht="12.75" customHeight="1">
      <c r="A555" s="28"/>
      <c r="B555" s="27"/>
      <c r="C555" s="27"/>
      <c r="D555" s="27"/>
      <c r="E555" s="27"/>
      <c r="F555" s="28"/>
      <c r="G555" s="28"/>
      <c r="H555" s="28"/>
      <c r="I555" s="28"/>
      <c r="J555" s="28"/>
      <c r="K555" s="28"/>
      <c r="L555" s="50"/>
      <c r="M555" s="50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50"/>
      <c r="AD555" s="50"/>
      <c r="AE555" s="28"/>
      <c r="AF555" s="28"/>
      <c r="AG555" s="28"/>
      <c r="AH555" s="28"/>
      <c r="AI555" s="28"/>
    </row>
    <row r="556" spans="1:35" ht="12.75" customHeight="1">
      <c r="A556" s="28"/>
      <c r="B556" s="27"/>
      <c r="C556" s="27"/>
      <c r="D556" s="27"/>
      <c r="E556" s="27"/>
      <c r="F556" s="28"/>
      <c r="G556" s="28"/>
      <c r="H556" s="28"/>
      <c r="I556" s="28"/>
      <c r="J556" s="28"/>
      <c r="K556" s="28"/>
      <c r="L556" s="50"/>
      <c r="M556" s="50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50"/>
      <c r="AD556" s="50"/>
      <c r="AE556" s="28"/>
      <c r="AF556" s="28"/>
      <c r="AG556" s="28"/>
      <c r="AH556" s="28"/>
      <c r="AI556" s="28"/>
    </row>
    <row r="557" spans="1:35" ht="12.75" customHeight="1">
      <c r="A557" s="28"/>
      <c r="B557" s="27"/>
      <c r="C557" s="27"/>
      <c r="D557" s="27"/>
      <c r="E557" s="27"/>
      <c r="F557" s="28"/>
      <c r="G557" s="28"/>
      <c r="H557" s="28"/>
      <c r="I557" s="28"/>
      <c r="J557" s="28"/>
      <c r="K557" s="28"/>
      <c r="L557" s="50"/>
      <c r="M557" s="50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50"/>
      <c r="AD557" s="50"/>
      <c r="AE557" s="28"/>
      <c r="AF557" s="28"/>
      <c r="AG557" s="28"/>
      <c r="AH557" s="28"/>
      <c r="AI557" s="28"/>
    </row>
    <row r="558" spans="1:35" ht="12.75" customHeight="1">
      <c r="A558" s="28"/>
      <c r="B558" s="27"/>
      <c r="C558" s="27"/>
      <c r="D558" s="27"/>
      <c r="E558" s="27"/>
      <c r="F558" s="28"/>
      <c r="G558" s="28"/>
      <c r="H558" s="28"/>
      <c r="I558" s="28"/>
      <c r="J558" s="28"/>
      <c r="K558" s="28"/>
      <c r="L558" s="50"/>
      <c r="M558" s="50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50"/>
      <c r="AD558" s="50"/>
      <c r="AE558" s="28"/>
      <c r="AF558" s="28"/>
      <c r="AG558" s="28"/>
      <c r="AH558" s="28"/>
      <c r="AI558" s="28"/>
    </row>
    <row r="559" spans="1:35" ht="12.75" customHeight="1">
      <c r="A559" s="28"/>
      <c r="B559" s="27"/>
      <c r="C559" s="27"/>
      <c r="D559" s="27"/>
      <c r="E559" s="27"/>
      <c r="F559" s="28"/>
      <c r="G559" s="28"/>
      <c r="H559" s="28"/>
      <c r="I559" s="28"/>
      <c r="J559" s="28"/>
      <c r="K559" s="28"/>
      <c r="L559" s="50"/>
      <c r="M559" s="50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50"/>
      <c r="AD559" s="50"/>
      <c r="AE559" s="28"/>
      <c r="AF559" s="28"/>
      <c r="AG559" s="28"/>
      <c r="AH559" s="28"/>
      <c r="AI559" s="28"/>
    </row>
    <row r="560" spans="1:35" ht="12.75" customHeight="1">
      <c r="A560" s="28"/>
      <c r="B560" s="27"/>
      <c r="C560" s="27"/>
      <c r="D560" s="27"/>
      <c r="E560" s="27"/>
      <c r="F560" s="28"/>
      <c r="G560" s="28"/>
      <c r="H560" s="28"/>
      <c r="I560" s="28"/>
      <c r="J560" s="28"/>
      <c r="K560" s="28"/>
      <c r="L560" s="50"/>
      <c r="M560" s="50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50"/>
      <c r="AD560" s="50"/>
      <c r="AE560" s="28"/>
      <c r="AF560" s="28"/>
      <c r="AG560" s="28"/>
      <c r="AH560" s="28"/>
      <c r="AI560" s="28"/>
    </row>
    <row r="561" spans="1:35" ht="12.75" customHeight="1">
      <c r="A561" s="28"/>
      <c r="B561" s="27"/>
      <c r="C561" s="27"/>
      <c r="D561" s="27"/>
      <c r="E561" s="27"/>
      <c r="F561" s="28"/>
      <c r="G561" s="28"/>
      <c r="H561" s="28"/>
      <c r="I561" s="28"/>
      <c r="J561" s="28"/>
      <c r="K561" s="28"/>
      <c r="L561" s="50"/>
      <c r="M561" s="50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50"/>
      <c r="AD561" s="50"/>
      <c r="AE561" s="28"/>
      <c r="AF561" s="28"/>
      <c r="AG561" s="28"/>
      <c r="AH561" s="28"/>
      <c r="AI561" s="28"/>
    </row>
    <row r="562" spans="1:35" ht="12.75" customHeight="1">
      <c r="A562" s="28"/>
      <c r="B562" s="27"/>
      <c r="C562" s="27"/>
      <c r="D562" s="27"/>
      <c r="E562" s="27"/>
      <c r="F562" s="28"/>
      <c r="G562" s="28"/>
      <c r="H562" s="28"/>
      <c r="I562" s="28"/>
      <c r="J562" s="28"/>
      <c r="K562" s="28"/>
      <c r="L562" s="50"/>
      <c r="M562" s="50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50"/>
      <c r="AD562" s="50"/>
      <c r="AE562" s="28"/>
      <c r="AF562" s="28"/>
      <c r="AG562" s="28"/>
      <c r="AH562" s="28"/>
      <c r="AI562" s="28"/>
    </row>
    <row r="563" spans="1:35" ht="12.75" customHeight="1">
      <c r="A563" s="28"/>
      <c r="B563" s="27"/>
      <c r="C563" s="27"/>
      <c r="D563" s="27"/>
      <c r="E563" s="27"/>
      <c r="F563" s="28"/>
      <c r="G563" s="28"/>
      <c r="H563" s="28"/>
      <c r="I563" s="28"/>
      <c r="J563" s="28"/>
      <c r="K563" s="28"/>
      <c r="L563" s="50"/>
      <c r="M563" s="50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50"/>
      <c r="AD563" s="50"/>
      <c r="AE563" s="28"/>
      <c r="AF563" s="28"/>
      <c r="AG563" s="28"/>
      <c r="AH563" s="28"/>
      <c r="AI563" s="28"/>
    </row>
    <row r="564" spans="1:35" ht="12.75" customHeight="1">
      <c r="A564" s="28"/>
      <c r="B564" s="27"/>
      <c r="C564" s="27"/>
      <c r="D564" s="27"/>
      <c r="E564" s="27"/>
      <c r="F564" s="28"/>
      <c r="G564" s="28"/>
      <c r="H564" s="28"/>
      <c r="I564" s="28"/>
      <c r="J564" s="28"/>
      <c r="K564" s="28"/>
      <c r="L564" s="50"/>
      <c r="M564" s="50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50"/>
      <c r="AD564" s="50"/>
      <c r="AE564" s="28"/>
      <c r="AF564" s="28"/>
      <c r="AG564" s="28"/>
      <c r="AH564" s="28"/>
      <c r="AI564" s="28"/>
    </row>
    <row r="565" spans="1:35" ht="12.75" customHeight="1">
      <c r="A565" s="28"/>
      <c r="B565" s="27"/>
      <c r="C565" s="27"/>
      <c r="D565" s="27"/>
      <c r="E565" s="27"/>
      <c r="F565" s="28"/>
      <c r="G565" s="28"/>
      <c r="H565" s="28"/>
      <c r="I565" s="28"/>
      <c r="J565" s="28"/>
      <c r="K565" s="28"/>
      <c r="L565" s="50"/>
      <c r="M565" s="50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50"/>
      <c r="AD565" s="50"/>
      <c r="AE565" s="28"/>
      <c r="AF565" s="28"/>
      <c r="AG565" s="28"/>
      <c r="AH565" s="28"/>
      <c r="AI565" s="28"/>
    </row>
    <row r="566" spans="1:35" ht="12.75" customHeight="1">
      <c r="A566" s="28"/>
      <c r="B566" s="27"/>
      <c r="C566" s="27"/>
      <c r="D566" s="27"/>
      <c r="E566" s="27"/>
      <c r="F566" s="28"/>
      <c r="G566" s="28"/>
      <c r="H566" s="28"/>
      <c r="I566" s="28"/>
      <c r="J566" s="28"/>
      <c r="K566" s="28"/>
      <c r="L566" s="50"/>
      <c r="M566" s="50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50"/>
      <c r="AD566" s="50"/>
      <c r="AE566" s="28"/>
      <c r="AF566" s="28"/>
      <c r="AG566" s="28"/>
      <c r="AH566" s="28"/>
      <c r="AI566" s="28"/>
    </row>
    <row r="567" spans="1:35" ht="12.75" customHeight="1">
      <c r="A567" s="28"/>
      <c r="B567" s="27"/>
      <c r="C567" s="27"/>
      <c r="D567" s="27"/>
      <c r="E567" s="27"/>
      <c r="F567" s="28"/>
      <c r="G567" s="28"/>
      <c r="H567" s="28"/>
      <c r="I567" s="28"/>
      <c r="J567" s="28"/>
      <c r="K567" s="28"/>
      <c r="L567" s="50"/>
      <c r="M567" s="50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50"/>
      <c r="AD567" s="50"/>
      <c r="AE567" s="28"/>
      <c r="AF567" s="28"/>
      <c r="AG567" s="28"/>
      <c r="AH567" s="28"/>
      <c r="AI567" s="28"/>
    </row>
    <row r="568" spans="1:35" ht="12.75" customHeight="1">
      <c r="A568" s="28"/>
      <c r="B568" s="27"/>
      <c r="C568" s="27"/>
      <c r="D568" s="27"/>
      <c r="E568" s="27"/>
      <c r="F568" s="28"/>
      <c r="G568" s="28"/>
      <c r="H568" s="28"/>
      <c r="I568" s="28"/>
      <c r="J568" s="28"/>
      <c r="K568" s="28"/>
      <c r="L568" s="50"/>
      <c r="M568" s="50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50"/>
      <c r="AD568" s="50"/>
      <c r="AE568" s="28"/>
      <c r="AF568" s="28"/>
      <c r="AG568" s="28"/>
      <c r="AH568" s="28"/>
      <c r="AI568" s="28"/>
    </row>
    <row r="569" spans="1:35" ht="12.75" customHeight="1">
      <c r="A569" s="28"/>
      <c r="B569" s="27"/>
      <c r="C569" s="27"/>
      <c r="D569" s="27"/>
      <c r="E569" s="27"/>
      <c r="F569" s="28"/>
      <c r="G569" s="28"/>
      <c r="H569" s="28"/>
      <c r="I569" s="28"/>
      <c r="J569" s="28"/>
      <c r="K569" s="28"/>
      <c r="L569" s="50"/>
      <c r="M569" s="50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50"/>
      <c r="AD569" s="50"/>
      <c r="AE569" s="28"/>
      <c r="AF569" s="28"/>
      <c r="AG569" s="28"/>
      <c r="AH569" s="28"/>
      <c r="AI569" s="28"/>
    </row>
    <row r="570" spans="1:35" ht="12.75" customHeight="1">
      <c r="A570" s="28"/>
      <c r="B570" s="27"/>
      <c r="C570" s="27"/>
      <c r="D570" s="27"/>
      <c r="E570" s="27"/>
      <c r="F570" s="28"/>
      <c r="G570" s="28"/>
      <c r="H570" s="28"/>
      <c r="I570" s="28"/>
      <c r="J570" s="28"/>
      <c r="K570" s="28"/>
      <c r="L570" s="50"/>
      <c r="M570" s="50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50"/>
      <c r="AD570" s="50"/>
      <c r="AE570" s="28"/>
      <c r="AF570" s="28"/>
      <c r="AG570" s="28"/>
      <c r="AH570" s="28"/>
      <c r="AI570" s="28"/>
    </row>
    <row r="571" spans="1:35" ht="12.75" customHeight="1">
      <c r="A571" s="28"/>
      <c r="B571" s="27"/>
      <c r="C571" s="27"/>
      <c r="D571" s="27"/>
      <c r="E571" s="27"/>
      <c r="F571" s="28"/>
      <c r="G571" s="28"/>
      <c r="H571" s="28"/>
      <c r="I571" s="28"/>
      <c r="J571" s="28"/>
      <c r="K571" s="28"/>
      <c r="L571" s="50"/>
      <c r="M571" s="50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50"/>
      <c r="AD571" s="50"/>
      <c r="AE571" s="28"/>
      <c r="AF571" s="28"/>
      <c r="AG571" s="28"/>
      <c r="AH571" s="28"/>
      <c r="AI571" s="28"/>
    </row>
    <row r="572" spans="1:35" ht="12.75" customHeight="1">
      <c r="A572" s="28"/>
      <c r="B572" s="27"/>
      <c r="C572" s="27"/>
      <c r="D572" s="27"/>
      <c r="E572" s="27"/>
      <c r="F572" s="28"/>
      <c r="G572" s="28"/>
      <c r="H572" s="28"/>
      <c r="I572" s="28"/>
      <c r="J572" s="28"/>
      <c r="K572" s="28"/>
      <c r="L572" s="50"/>
      <c r="M572" s="50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50"/>
      <c r="AD572" s="50"/>
      <c r="AE572" s="28"/>
      <c r="AF572" s="28"/>
      <c r="AG572" s="28"/>
      <c r="AH572" s="28"/>
      <c r="AI572" s="28"/>
    </row>
    <row r="573" spans="1:35" ht="12.75" customHeight="1">
      <c r="A573" s="28"/>
      <c r="B573" s="27"/>
      <c r="C573" s="27"/>
      <c r="D573" s="27"/>
      <c r="E573" s="27"/>
      <c r="F573" s="28"/>
      <c r="G573" s="28"/>
      <c r="H573" s="28"/>
      <c r="I573" s="28"/>
      <c r="J573" s="28"/>
      <c r="K573" s="28"/>
      <c r="L573" s="50"/>
      <c r="M573" s="50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50"/>
      <c r="AD573" s="50"/>
      <c r="AE573" s="28"/>
      <c r="AF573" s="28"/>
      <c r="AG573" s="28"/>
      <c r="AH573" s="28"/>
      <c r="AI573" s="28"/>
    </row>
    <row r="574" spans="1:35" ht="12.75" customHeight="1">
      <c r="A574" s="28"/>
      <c r="B574" s="27"/>
      <c r="C574" s="27"/>
      <c r="D574" s="27"/>
      <c r="E574" s="27"/>
      <c r="F574" s="28"/>
      <c r="G574" s="28"/>
      <c r="H574" s="28"/>
      <c r="I574" s="28"/>
      <c r="J574" s="28"/>
      <c r="K574" s="28"/>
      <c r="L574" s="50"/>
      <c r="M574" s="50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50"/>
      <c r="AD574" s="50"/>
      <c r="AE574" s="28"/>
      <c r="AF574" s="28"/>
      <c r="AG574" s="28"/>
      <c r="AH574" s="28"/>
      <c r="AI574" s="28"/>
    </row>
    <row r="575" spans="1:35" ht="12.75" customHeight="1">
      <c r="A575" s="28"/>
      <c r="B575" s="27"/>
      <c r="C575" s="27"/>
      <c r="D575" s="27"/>
      <c r="E575" s="27"/>
      <c r="F575" s="28"/>
      <c r="G575" s="28"/>
      <c r="H575" s="28"/>
      <c r="I575" s="28"/>
      <c r="J575" s="28"/>
      <c r="K575" s="28"/>
      <c r="L575" s="50"/>
      <c r="M575" s="50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50"/>
      <c r="AD575" s="50"/>
      <c r="AE575" s="28"/>
      <c r="AF575" s="28"/>
      <c r="AG575" s="28"/>
      <c r="AH575" s="28"/>
      <c r="AI575" s="28"/>
    </row>
    <row r="576" spans="1:35" ht="12.75" customHeight="1">
      <c r="A576" s="28"/>
      <c r="B576" s="27"/>
      <c r="C576" s="27"/>
      <c r="D576" s="27"/>
      <c r="E576" s="27"/>
      <c r="F576" s="28"/>
      <c r="G576" s="28"/>
      <c r="H576" s="28"/>
      <c r="I576" s="28"/>
      <c r="J576" s="28"/>
      <c r="K576" s="28"/>
      <c r="L576" s="50"/>
      <c r="M576" s="50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50"/>
      <c r="AD576" s="50"/>
      <c r="AE576" s="28"/>
      <c r="AF576" s="28"/>
      <c r="AG576" s="28"/>
      <c r="AH576" s="28"/>
      <c r="AI576" s="28"/>
    </row>
    <row r="577" spans="1:35" ht="12.75" customHeight="1">
      <c r="A577" s="28"/>
      <c r="B577" s="27"/>
      <c r="C577" s="27"/>
      <c r="D577" s="27"/>
      <c r="E577" s="27"/>
      <c r="F577" s="28"/>
      <c r="G577" s="28"/>
      <c r="H577" s="28"/>
      <c r="I577" s="28"/>
      <c r="J577" s="28"/>
      <c r="K577" s="28"/>
      <c r="L577" s="50"/>
      <c r="M577" s="50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50"/>
      <c r="AD577" s="50"/>
      <c r="AE577" s="28"/>
      <c r="AF577" s="28"/>
      <c r="AG577" s="28"/>
      <c r="AH577" s="28"/>
      <c r="AI577" s="28"/>
    </row>
    <row r="578" spans="1:35" ht="12.75" customHeight="1">
      <c r="A578" s="28"/>
      <c r="B578" s="27"/>
      <c r="C578" s="27"/>
      <c r="D578" s="27"/>
      <c r="E578" s="27"/>
      <c r="F578" s="28"/>
      <c r="G578" s="28"/>
      <c r="H578" s="28"/>
      <c r="I578" s="28"/>
      <c r="J578" s="28"/>
      <c r="K578" s="28"/>
      <c r="L578" s="50"/>
      <c r="M578" s="50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50"/>
      <c r="AD578" s="50"/>
      <c r="AE578" s="28"/>
      <c r="AF578" s="28"/>
      <c r="AG578" s="28"/>
      <c r="AH578" s="28"/>
      <c r="AI578" s="28"/>
    </row>
    <row r="579" spans="1:35" ht="12.75" customHeight="1">
      <c r="A579" s="28"/>
      <c r="B579" s="27"/>
      <c r="C579" s="27"/>
      <c r="D579" s="27"/>
      <c r="E579" s="27"/>
      <c r="F579" s="28"/>
      <c r="G579" s="28"/>
      <c r="H579" s="28"/>
      <c r="I579" s="28"/>
      <c r="J579" s="28"/>
      <c r="K579" s="28"/>
      <c r="L579" s="50"/>
      <c r="M579" s="50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50"/>
      <c r="AD579" s="50"/>
      <c r="AE579" s="28"/>
      <c r="AF579" s="28"/>
      <c r="AG579" s="28"/>
      <c r="AH579" s="28"/>
      <c r="AI579" s="28"/>
    </row>
    <row r="580" spans="1:35" ht="12.75" customHeight="1">
      <c r="A580" s="28"/>
      <c r="B580" s="27"/>
      <c r="C580" s="27"/>
      <c r="D580" s="27"/>
      <c r="E580" s="27"/>
      <c r="F580" s="28"/>
      <c r="G580" s="28"/>
      <c r="H580" s="28"/>
      <c r="I580" s="28"/>
      <c r="J580" s="28"/>
      <c r="K580" s="28"/>
      <c r="L580" s="50"/>
      <c r="M580" s="50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50"/>
      <c r="AD580" s="50"/>
      <c r="AE580" s="28"/>
      <c r="AF580" s="28"/>
      <c r="AG580" s="28"/>
      <c r="AH580" s="28"/>
      <c r="AI580" s="28"/>
    </row>
    <row r="581" spans="1:35" ht="12.75" customHeight="1">
      <c r="A581" s="28"/>
      <c r="B581" s="27"/>
      <c r="C581" s="27"/>
      <c r="D581" s="27"/>
      <c r="E581" s="27"/>
      <c r="F581" s="28"/>
      <c r="G581" s="28"/>
      <c r="H581" s="28"/>
      <c r="I581" s="28"/>
      <c r="J581" s="28"/>
      <c r="K581" s="28"/>
      <c r="L581" s="50"/>
      <c r="M581" s="50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50"/>
      <c r="AD581" s="50"/>
      <c r="AE581" s="28"/>
      <c r="AF581" s="28"/>
      <c r="AG581" s="28"/>
      <c r="AH581" s="28"/>
      <c r="AI581" s="28"/>
    </row>
    <row r="582" spans="1:35" ht="12.75" customHeight="1">
      <c r="A582" s="28"/>
      <c r="B582" s="27"/>
      <c r="C582" s="27"/>
      <c r="D582" s="27"/>
      <c r="E582" s="27"/>
      <c r="F582" s="28"/>
      <c r="G582" s="28"/>
      <c r="H582" s="28"/>
      <c r="I582" s="28"/>
      <c r="J582" s="28"/>
      <c r="K582" s="28"/>
      <c r="L582" s="50"/>
      <c r="M582" s="50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50"/>
      <c r="AD582" s="50"/>
      <c r="AE582" s="28"/>
      <c r="AF582" s="28"/>
      <c r="AG582" s="28"/>
      <c r="AH582" s="28"/>
      <c r="AI582" s="28"/>
    </row>
    <row r="583" spans="1:35" ht="12.75" customHeight="1">
      <c r="A583" s="28"/>
      <c r="B583" s="27"/>
      <c r="C583" s="27"/>
      <c r="D583" s="27"/>
      <c r="E583" s="27"/>
      <c r="F583" s="28"/>
      <c r="G583" s="28"/>
      <c r="H583" s="28"/>
      <c r="I583" s="28"/>
      <c r="J583" s="28"/>
      <c r="K583" s="28"/>
      <c r="L583" s="50"/>
      <c r="M583" s="50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50"/>
      <c r="AD583" s="50"/>
      <c r="AE583" s="28"/>
      <c r="AF583" s="28"/>
      <c r="AG583" s="28"/>
      <c r="AH583" s="28"/>
      <c r="AI583" s="28"/>
    </row>
    <row r="584" spans="1:35" ht="12.75" customHeight="1">
      <c r="A584" s="28"/>
      <c r="B584" s="27"/>
      <c r="C584" s="27"/>
      <c r="D584" s="27"/>
      <c r="E584" s="27"/>
      <c r="F584" s="28"/>
      <c r="G584" s="28"/>
      <c r="H584" s="28"/>
      <c r="I584" s="28"/>
      <c r="J584" s="28"/>
      <c r="K584" s="28"/>
      <c r="L584" s="50"/>
      <c r="M584" s="50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50"/>
      <c r="AD584" s="50"/>
      <c r="AE584" s="28"/>
      <c r="AF584" s="28"/>
      <c r="AG584" s="28"/>
      <c r="AH584" s="28"/>
      <c r="AI584" s="28"/>
    </row>
    <row r="585" spans="1:35" ht="12.75" customHeight="1">
      <c r="A585" s="28"/>
      <c r="B585" s="27"/>
      <c r="C585" s="27"/>
      <c r="D585" s="27"/>
      <c r="E585" s="27"/>
      <c r="F585" s="28"/>
      <c r="G585" s="28"/>
      <c r="H585" s="28"/>
      <c r="I585" s="28"/>
      <c r="J585" s="28"/>
      <c r="K585" s="28"/>
      <c r="L585" s="50"/>
      <c r="M585" s="50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50"/>
      <c r="AD585" s="50"/>
      <c r="AE585" s="28"/>
      <c r="AF585" s="28"/>
      <c r="AG585" s="28"/>
      <c r="AH585" s="28"/>
      <c r="AI585" s="28"/>
    </row>
    <row r="586" spans="1:35" ht="12.75" customHeight="1">
      <c r="A586" s="28"/>
      <c r="B586" s="27"/>
      <c r="C586" s="27"/>
      <c r="D586" s="27"/>
      <c r="E586" s="27"/>
      <c r="F586" s="28"/>
      <c r="G586" s="28"/>
      <c r="H586" s="28"/>
      <c r="I586" s="28"/>
      <c r="J586" s="28"/>
      <c r="K586" s="28"/>
      <c r="L586" s="50"/>
      <c r="M586" s="50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50"/>
      <c r="AD586" s="50"/>
      <c r="AE586" s="28"/>
      <c r="AF586" s="28"/>
      <c r="AG586" s="28"/>
      <c r="AH586" s="28"/>
      <c r="AI586" s="28"/>
    </row>
    <row r="587" spans="1:35" ht="12.75" customHeight="1">
      <c r="A587" s="28"/>
      <c r="B587" s="27"/>
      <c r="C587" s="27"/>
      <c r="D587" s="27"/>
      <c r="E587" s="27"/>
      <c r="F587" s="28"/>
      <c r="G587" s="28"/>
      <c r="H587" s="28"/>
      <c r="I587" s="28"/>
      <c r="J587" s="28"/>
      <c r="K587" s="28"/>
      <c r="L587" s="50"/>
      <c r="M587" s="50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50"/>
      <c r="AD587" s="50"/>
      <c r="AE587" s="28"/>
      <c r="AF587" s="28"/>
      <c r="AG587" s="28"/>
      <c r="AH587" s="28"/>
      <c r="AI587" s="28"/>
    </row>
    <row r="588" spans="1:35" ht="12.75" customHeight="1">
      <c r="A588" s="28"/>
      <c r="B588" s="27"/>
      <c r="C588" s="27"/>
      <c r="D588" s="27"/>
      <c r="E588" s="27"/>
      <c r="F588" s="28"/>
      <c r="G588" s="28"/>
      <c r="H588" s="28"/>
      <c r="I588" s="28"/>
      <c r="J588" s="28"/>
      <c r="K588" s="28"/>
      <c r="L588" s="50"/>
      <c r="M588" s="50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50"/>
      <c r="AD588" s="50"/>
      <c r="AE588" s="28"/>
      <c r="AF588" s="28"/>
      <c r="AG588" s="28"/>
      <c r="AH588" s="28"/>
      <c r="AI588" s="28"/>
    </row>
    <row r="589" spans="1:35" ht="12.75" customHeight="1">
      <c r="A589" s="28"/>
      <c r="B589" s="27"/>
      <c r="C589" s="27"/>
      <c r="D589" s="27"/>
      <c r="E589" s="27"/>
      <c r="F589" s="28"/>
      <c r="G589" s="28"/>
      <c r="H589" s="28"/>
      <c r="I589" s="28"/>
      <c r="J589" s="28"/>
      <c r="K589" s="28"/>
      <c r="L589" s="50"/>
      <c r="M589" s="50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50"/>
      <c r="AD589" s="50"/>
      <c r="AE589" s="28"/>
      <c r="AF589" s="28"/>
      <c r="AG589" s="28"/>
      <c r="AH589" s="28"/>
      <c r="AI589" s="28"/>
    </row>
    <row r="590" spans="1:35" ht="12.75" customHeight="1">
      <c r="A590" s="28"/>
      <c r="B590" s="27"/>
      <c r="C590" s="27"/>
      <c r="D590" s="27"/>
      <c r="E590" s="27"/>
      <c r="F590" s="28"/>
      <c r="G590" s="28"/>
      <c r="H590" s="28"/>
      <c r="I590" s="28"/>
      <c r="J590" s="28"/>
      <c r="K590" s="28"/>
      <c r="L590" s="50"/>
      <c r="M590" s="50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50"/>
      <c r="AD590" s="50"/>
      <c r="AE590" s="28"/>
      <c r="AF590" s="28"/>
      <c r="AG590" s="28"/>
      <c r="AH590" s="28"/>
      <c r="AI590" s="28"/>
    </row>
    <row r="591" spans="1:35" ht="12.75" customHeight="1">
      <c r="A591" s="28"/>
      <c r="B591" s="27"/>
      <c r="C591" s="27"/>
      <c r="D591" s="27"/>
      <c r="E591" s="27"/>
      <c r="F591" s="28"/>
      <c r="G591" s="28"/>
      <c r="H591" s="28"/>
      <c r="I591" s="28"/>
      <c r="J591" s="28"/>
      <c r="K591" s="28"/>
      <c r="L591" s="50"/>
      <c r="M591" s="50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50"/>
      <c r="AD591" s="50"/>
      <c r="AE591" s="28"/>
      <c r="AF591" s="28"/>
      <c r="AG591" s="28"/>
      <c r="AH591" s="28"/>
      <c r="AI591" s="28"/>
    </row>
    <row r="592" spans="1:35" ht="12.75" customHeight="1">
      <c r="A592" s="28"/>
      <c r="B592" s="27"/>
      <c r="C592" s="27"/>
      <c r="D592" s="27"/>
      <c r="E592" s="27"/>
      <c r="F592" s="28"/>
      <c r="G592" s="28"/>
      <c r="H592" s="28"/>
      <c r="I592" s="28"/>
      <c r="J592" s="28"/>
      <c r="K592" s="28"/>
      <c r="L592" s="50"/>
      <c r="M592" s="50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50"/>
      <c r="AD592" s="50"/>
      <c r="AE592" s="28"/>
      <c r="AF592" s="28"/>
      <c r="AG592" s="28"/>
      <c r="AH592" s="28"/>
      <c r="AI592" s="28"/>
    </row>
    <row r="593" spans="1:35" ht="12.75" customHeight="1">
      <c r="A593" s="28"/>
      <c r="B593" s="27"/>
      <c r="C593" s="27"/>
      <c r="D593" s="27"/>
      <c r="E593" s="27"/>
      <c r="F593" s="28"/>
      <c r="G593" s="28"/>
      <c r="H593" s="28"/>
      <c r="I593" s="28"/>
      <c r="J593" s="28"/>
      <c r="K593" s="28"/>
      <c r="L593" s="50"/>
      <c r="M593" s="50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50"/>
      <c r="AD593" s="50"/>
      <c r="AE593" s="28"/>
      <c r="AF593" s="28"/>
      <c r="AG593" s="28"/>
      <c r="AH593" s="28"/>
      <c r="AI593" s="28"/>
    </row>
    <row r="594" spans="1:35" ht="12.75" customHeight="1">
      <c r="A594" s="28"/>
      <c r="B594" s="27"/>
      <c r="C594" s="27"/>
      <c r="D594" s="27"/>
      <c r="E594" s="27"/>
      <c r="F594" s="28"/>
      <c r="G594" s="28"/>
      <c r="H594" s="28"/>
      <c r="I594" s="28"/>
      <c r="J594" s="28"/>
      <c r="K594" s="28"/>
      <c r="L594" s="50"/>
      <c r="M594" s="50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50"/>
      <c r="AD594" s="50"/>
      <c r="AE594" s="28"/>
      <c r="AF594" s="28"/>
      <c r="AG594" s="28"/>
      <c r="AH594" s="28"/>
      <c r="AI594" s="28"/>
    </row>
    <row r="595" spans="1:35" ht="12.75" customHeight="1">
      <c r="A595" s="28"/>
      <c r="B595" s="27"/>
      <c r="C595" s="27"/>
      <c r="D595" s="27"/>
      <c r="E595" s="27"/>
      <c r="F595" s="28"/>
      <c r="G595" s="28"/>
      <c r="H595" s="28"/>
      <c r="I595" s="28"/>
      <c r="J595" s="28"/>
      <c r="K595" s="28"/>
      <c r="L595" s="50"/>
      <c r="M595" s="50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50"/>
      <c r="AD595" s="50"/>
      <c r="AE595" s="28"/>
      <c r="AF595" s="28"/>
      <c r="AG595" s="28"/>
      <c r="AH595" s="28"/>
      <c r="AI595" s="28"/>
    </row>
    <row r="596" spans="1:35" ht="12.75" customHeight="1">
      <c r="A596" s="28"/>
      <c r="B596" s="27"/>
      <c r="C596" s="27"/>
      <c r="D596" s="27"/>
      <c r="E596" s="27"/>
      <c r="F596" s="28"/>
      <c r="G596" s="28"/>
      <c r="H596" s="28"/>
      <c r="I596" s="28"/>
      <c r="J596" s="28"/>
      <c r="K596" s="28"/>
      <c r="L596" s="50"/>
      <c r="M596" s="50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50"/>
      <c r="AD596" s="50"/>
      <c r="AE596" s="28"/>
      <c r="AF596" s="28"/>
      <c r="AG596" s="28"/>
      <c r="AH596" s="28"/>
      <c r="AI596" s="28"/>
    </row>
    <row r="597" spans="1:35" ht="12.75" customHeight="1">
      <c r="A597" s="28"/>
      <c r="B597" s="27"/>
      <c r="C597" s="27"/>
      <c r="D597" s="27"/>
      <c r="E597" s="27"/>
      <c r="F597" s="28"/>
      <c r="G597" s="28"/>
      <c r="H597" s="28"/>
      <c r="I597" s="28"/>
      <c r="J597" s="28"/>
      <c r="K597" s="28"/>
      <c r="L597" s="50"/>
      <c r="M597" s="50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50"/>
      <c r="AD597" s="50"/>
      <c r="AE597" s="28"/>
      <c r="AF597" s="28"/>
      <c r="AG597" s="28"/>
      <c r="AH597" s="28"/>
      <c r="AI597" s="28"/>
    </row>
    <row r="598" spans="1:35" ht="12.75" customHeight="1">
      <c r="A598" s="28"/>
      <c r="B598" s="27"/>
      <c r="C598" s="27"/>
      <c r="D598" s="27"/>
      <c r="E598" s="27"/>
      <c r="F598" s="28"/>
      <c r="G598" s="28"/>
      <c r="H598" s="28"/>
      <c r="I598" s="28"/>
      <c r="J598" s="28"/>
      <c r="K598" s="28"/>
      <c r="L598" s="50"/>
      <c r="M598" s="50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50"/>
      <c r="AD598" s="50"/>
      <c r="AE598" s="28"/>
      <c r="AF598" s="28"/>
      <c r="AG598" s="28"/>
      <c r="AH598" s="28"/>
      <c r="AI598" s="28"/>
    </row>
    <row r="599" spans="1:35" ht="12.75" customHeight="1">
      <c r="A599" s="28"/>
      <c r="B599" s="27"/>
      <c r="C599" s="27"/>
      <c r="D599" s="27"/>
      <c r="E599" s="27"/>
      <c r="F599" s="28"/>
      <c r="G599" s="28"/>
      <c r="H599" s="28"/>
      <c r="I599" s="28"/>
      <c r="J599" s="28"/>
      <c r="K599" s="28"/>
      <c r="L599" s="50"/>
      <c r="M599" s="50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50"/>
      <c r="AD599" s="50"/>
      <c r="AE599" s="28"/>
      <c r="AF599" s="28"/>
      <c r="AG599" s="28"/>
      <c r="AH599" s="28"/>
      <c r="AI599" s="28"/>
    </row>
    <row r="600" spans="1:35" ht="12.75" customHeight="1">
      <c r="A600" s="28"/>
      <c r="B600" s="27"/>
      <c r="C600" s="27"/>
      <c r="D600" s="27"/>
      <c r="E600" s="27"/>
      <c r="F600" s="28"/>
      <c r="G600" s="28"/>
      <c r="H600" s="28"/>
      <c r="I600" s="28"/>
      <c r="J600" s="28"/>
      <c r="K600" s="28"/>
      <c r="L600" s="50"/>
      <c r="M600" s="50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50"/>
      <c r="AD600" s="50"/>
      <c r="AE600" s="28"/>
      <c r="AF600" s="28"/>
      <c r="AG600" s="28"/>
      <c r="AH600" s="28"/>
      <c r="AI600" s="28"/>
    </row>
    <row r="601" spans="1:35" ht="12.75" customHeight="1">
      <c r="A601" s="28"/>
      <c r="B601" s="27"/>
      <c r="C601" s="27"/>
      <c r="D601" s="27"/>
      <c r="E601" s="27"/>
      <c r="F601" s="28"/>
      <c r="G601" s="28"/>
      <c r="H601" s="28"/>
      <c r="I601" s="28"/>
      <c r="J601" s="28"/>
      <c r="K601" s="28"/>
      <c r="L601" s="50"/>
      <c r="M601" s="50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50"/>
      <c r="AD601" s="50"/>
      <c r="AE601" s="28"/>
      <c r="AF601" s="28"/>
      <c r="AG601" s="28"/>
      <c r="AH601" s="28"/>
      <c r="AI601" s="28"/>
    </row>
    <row r="602" spans="1:35" ht="12.75" customHeight="1">
      <c r="A602" s="28"/>
      <c r="B602" s="27"/>
      <c r="C602" s="27"/>
      <c r="D602" s="27"/>
      <c r="E602" s="27"/>
      <c r="F602" s="28"/>
      <c r="G602" s="28"/>
      <c r="H602" s="28"/>
      <c r="I602" s="28"/>
      <c r="J602" s="28"/>
      <c r="K602" s="28"/>
      <c r="L602" s="50"/>
      <c r="M602" s="50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50"/>
      <c r="AD602" s="50"/>
      <c r="AE602" s="28"/>
      <c r="AF602" s="28"/>
      <c r="AG602" s="28"/>
      <c r="AH602" s="28"/>
      <c r="AI602" s="28"/>
    </row>
    <row r="603" spans="1:35" ht="12.75" customHeight="1">
      <c r="A603" s="28"/>
      <c r="B603" s="27"/>
      <c r="C603" s="27"/>
      <c r="D603" s="27"/>
      <c r="E603" s="27"/>
      <c r="F603" s="28"/>
      <c r="G603" s="28"/>
      <c r="H603" s="28"/>
      <c r="I603" s="28"/>
      <c r="J603" s="28"/>
      <c r="K603" s="28"/>
      <c r="L603" s="50"/>
      <c r="M603" s="50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50"/>
      <c r="AD603" s="50"/>
      <c r="AE603" s="28"/>
      <c r="AF603" s="28"/>
      <c r="AG603" s="28"/>
      <c r="AH603" s="28"/>
      <c r="AI603" s="28"/>
    </row>
    <row r="604" spans="1:35" ht="12.75" customHeight="1">
      <c r="A604" s="28"/>
      <c r="B604" s="27"/>
      <c r="C604" s="27"/>
      <c r="D604" s="27"/>
      <c r="E604" s="27"/>
      <c r="F604" s="28"/>
      <c r="G604" s="28"/>
      <c r="H604" s="28"/>
      <c r="I604" s="28"/>
      <c r="J604" s="28"/>
      <c r="K604" s="28"/>
      <c r="L604" s="50"/>
      <c r="M604" s="50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50"/>
      <c r="AD604" s="50"/>
      <c r="AE604" s="28"/>
      <c r="AF604" s="28"/>
      <c r="AG604" s="28"/>
      <c r="AH604" s="28"/>
      <c r="AI604" s="28"/>
    </row>
    <row r="605" spans="1:35" ht="12.75" customHeight="1">
      <c r="A605" s="28"/>
      <c r="B605" s="27"/>
      <c r="C605" s="27"/>
      <c r="D605" s="27"/>
      <c r="E605" s="27"/>
      <c r="F605" s="28"/>
      <c r="G605" s="28"/>
      <c r="H605" s="28"/>
      <c r="I605" s="28"/>
      <c r="J605" s="28"/>
      <c r="K605" s="28"/>
      <c r="L605" s="50"/>
      <c r="M605" s="50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50"/>
      <c r="AD605" s="50"/>
      <c r="AE605" s="28"/>
      <c r="AF605" s="28"/>
      <c r="AG605" s="28"/>
      <c r="AH605" s="28"/>
      <c r="AI605" s="28"/>
    </row>
    <row r="606" spans="1:35" ht="12.75" customHeight="1">
      <c r="A606" s="28"/>
      <c r="B606" s="27"/>
      <c r="C606" s="27"/>
      <c r="D606" s="27"/>
      <c r="E606" s="27"/>
      <c r="F606" s="28"/>
      <c r="G606" s="28"/>
      <c r="H606" s="28"/>
      <c r="I606" s="28"/>
      <c r="J606" s="28"/>
      <c r="K606" s="28"/>
      <c r="L606" s="50"/>
      <c r="M606" s="50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50"/>
      <c r="AD606" s="50"/>
      <c r="AE606" s="28"/>
      <c r="AF606" s="28"/>
      <c r="AG606" s="28"/>
      <c r="AH606" s="28"/>
      <c r="AI606" s="28"/>
    </row>
    <row r="607" spans="1:35" ht="12.75" customHeight="1">
      <c r="A607" s="28"/>
      <c r="B607" s="27"/>
      <c r="C607" s="27"/>
      <c r="D607" s="27"/>
      <c r="E607" s="27"/>
      <c r="F607" s="28"/>
      <c r="G607" s="28"/>
      <c r="H607" s="28"/>
      <c r="I607" s="28"/>
      <c r="J607" s="28"/>
      <c r="K607" s="28"/>
      <c r="L607" s="50"/>
      <c r="M607" s="50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50"/>
      <c r="AD607" s="50"/>
      <c r="AE607" s="28"/>
      <c r="AF607" s="28"/>
      <c r="AG607" s="28"/>
      <c r="AH607" s="28"/>
      <c r="AI607" s="28"/>
    </row>
    <row r="608" spans="1:35" ht="12.75" customHeight="1">
      <c r="A608" s="28"/>
      <c r="B608" s="27"/>
      <c r="C608" s="27"/>
      <c r="D608" s="27"/>
      <c r="E608" s="27"/>
      <c r="F608" s="28"/>
      <c r="G608" s="28"/>
      <c r="H608" s="28"/>
      <c r="I608" s="28"/>
      <c r="J608" s="28"/>
      <c r="K608" s="28"/>
      <c r="L608" s="50"/>
      <c r="M608" s="50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50"/>
      <c r="AD608" s="50"/>
      <c r="AE608" s="28"/>
      <c r="AF608" s="28"/>
      <c r="AG608" s="28"/>
      <c r="AH608" s="28"/>
      <c r="AI608" s="28"/>
    </row>
    <row r="609" spans="1:35" ht="12.75" customHeight="1">
      <c r="A609" s="28"/>
      <c r="B609" s="27"/>
      <c r="C609" s="27"/>
      <c r="D609" s="27"/>
      <c r="E609" s="27"/>
      <c r="F609" s="28"/>
      <c r="G609" s="28"/>
      <c r="H609" s="28"/>
      <c r="I609" s="28"/>
      <c r="J609" s="28"/>
      <c r="K609" s="28"/>
      <c r="L609" s="50"/>
      <c r="M609" s="50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50"/>
      <c r="AD609" s="50"/>
      <c r="AE609" s="28"/>
      <c r="AF609" s="28"/>
      <c r="AG609" s="28"/>
      <c r="AH609" s="28"/>
      <c r="AI609" s="28"/>
    </row>
    <row r="610" spans="1:35" ht="12.75" customHeight="1">
      <c r="A610" s="28"/>
      <c r="B610" s="27"/>
      <c r="C610" s="27"/>
      <c r="D610" s="27"/>
      <c r="E610" s="27"/>
      <c r="F610" s="28"/>
      <c r="G610" s="28"/>
      <c r="H610" s="28"/>
      <c r="I610" s="28"/>
      <c r="J610" s="28"/>
      <c r="K610" s="28"/>
      <c r="L610" s="50"/>
      <c r="M610" s="50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50"/>
      <c r="AD610" s="50"/>
      <c r="AE610" s="28"/>
      <c r="AF610" s="28"/>
      <c r="AG610" s="28"/>
      <c r="AH610" s="28"/>
      <c r="AI610" s="28"/>
    </row>
    <row r="611" spans="1:35" ht="12.75" customHeight="1">
      <c r="A611" s="28"/>
      <c r="B611" s="27"/>
      <c r="C611" s="27"/>
      <c r="D611" s="27"/>
      <c r="E611" s="27"/>
      <c r="F611" s="28"/>
      <c r="G611" s="28"/>
      <c r="H611" s="28"/>
      <c r="I611" s="28"/>
      <c r="J611" s="28"/>
      <c r="K611" s="28"/>
      <c r="L611" s="50"/>
      <c r="M611" s="50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50"/>
      <c r="AD611" s="50"/>
      <c r="AE611" s="28"/>
      <c r="AF611" s="28"/>
      <c r="AG611" s="28"/>
      <c r="AH611" s="28"/>
      <c r="AI611" s="28"/>
    </row>
    <row r="612" spans="1:35" ht="12.75" customHeight="1">
      <c r="A612" s="28"/>
      <c r="B612" s="27"/>
      <c r="C612" s="27"/>
      <c r="D612" s="27"/>
      <c r="E612" s="27"/>
      <c r="F612" s="28"/>
      <c r="G612" s="28"/>
      <c r="H612" s="28"/>
      <c r="I612" s="28"/>
      <c r="J612" s="28"/>
      <c r="K612" s="28"/>
      <c r="L612" s="50"/>
      <c r="M612" s="50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50"/>
      <c r="AD612" s="50"/>
      <c r="AE612" s="28"/>
      <c r="AF612" s="28"/>
      <c r="AG612" s="28"/>
      <c r="AH612" s="28"/>
      <c r="AI612" s="28"/>
    </row>
    <row r="613" spans="1:35" ht="12.75" customHeight="1">
      <c r="A613" s="28"/>
      <c r="B613" s="27"/>
      <c r="C613" s="27"/>
      <c r="D613" s="27"/>
      <c r="E613" s="27"/>
      <c r="F613" s="28"/>
      <c r="G613" s="28"/>
      <c r="H613" s="28"/>
      <c r="I613" s="28"/>
      <c r="J613" s="28"/>
      <c r="K613" s="28"/>
      <c r="L613" s="50"/>
      <c r="M613" s="50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50"/>
      <c r="AD613" s="50"/>
      <c r="AE613" s="28"/>
      <c r="AF613" s="28"/>
      <c r="AG613" s="28"/>
      <c r="AH613" s="28"/>
      <c r="AI613" s="28"/>
    </row>
    <row r="614" spans="1:35" ht="12.75" customHeight="1">
      <c r="A614" s="28"/>
      <c r="B614" s="27"/>
      <c r="C614" s="27"/>
      <c r="D614" s="27"/>
      <c r="E614" s="27"/>
      <c r="F614" s="28"/>
      <c r="G614" s="28"/>
      <c r="H614" s="28"/>
      <c r="I614" s="28"/>
      <c r="J614" s="28"/>
      <c r="K614" s="28"/>
      <c r="L614" s="50"/>
      <c r="M614" s="50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50"/>
      <c r="AD614" s="50"/>
      <c r="AE614" s="28"/>
      <c r="AF614" s="28"/>
      <c r="AG614" s="28"/>
      <c r="AH614" s="28"/>
      <c r="AI614" s="28"/>
    </row>
    <row r="615" spans="1:35" ht="12.75" customHeight="1">
      <c r="A615" s="28"/>
      <c r="B615" s="27"/>
      <c r="C615" s="27"/>
      <c r="D615" s="27"/>
      <c r="E615" s="27"/>
      <c r="F615" s="28"/>
      <c r="G615" s="28"/>
      <c r="H615" s="28"/>
      <c r="I615" s="28"/>
      <c r="J615" s="28"/>
      <c r="K615" s="28"/>
      <c r="L615" s="50"/>
      <c r="M615" s="50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50"/>
      <c r="AD615" s="50"/>
      <c r="AE615" s="28"/>
      <c r="AF615" s="28"/>
      <c r="AG615" s="28"/>
      <c r="AH615" s="28"/>
      <c r="AI615" s="28"/>
    </row>
    <row r="616" spans="1:35" ht="12.75" customHeight="1">
      <c r="A616" s="28"/>
      <c r="B616" s="27"/>
      <c r="C616" s="27"/>
      <c r="D616" s="27"/>
      <c r="E616" s="27"/>
      <c r="F616" s="28"/>
      <c r="G616" s="28"/>
      <c r="H616" s="28"/>
      <c r="I616" s="28"/>
      <c r="J616" s="28"/>
      <c r="K616" s="28"/>
      <c r="L616" s="50"/>
      <c r="M616" s="50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50"/>
      <c r="AD616" s="50"/>
      <c r="AE616" s="28"/>
      <c r="AF616" s="28"/>
      <c r="AG616" s="28"/>
      <c r="AH616" s="28"/>
      <c r="AI616" s="28"/>
    </row>
    <row r="617" spans="1:35" ht="12.75" customHeight="1">
      <c r="A617" s="28"/>
      <c r="B617" s="27"/>
      <c r="C617" s="27"/>
      <c r="D617" s="27"/>
      <c r="E617" s="27"/>
      <c r="F617" s="28"/>
      <c r="G617" s="28"/>
      <c r="H617" s="28"/>
      <c r="I617" s="28"/>
      <c r="J617" s="28"/>
      <c r="K617" s="28"/>
      <c r="L617" s="50"/>
      <c r="M617" s="50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50"/>
      <c r="AD617" s="50"/>
      <c r="AE617" s="28"/>
      <c r="AF617" s="28"/>
      <c r="AG617" s="28"/>
      <c r="AH617" s="28"/>
      <c r="AI617" s="28"/>
    </row>
    <row r="618" spans="1:35" ht="12.75" customHeight="1">
      <c r="A618" s="28"/>
      <c r="B618" s="27"/>
      <c r="C618" s="27"/>
      <c r="D618" s="27"/>
      <c r="E618" s="27"/>
      <c r="F618" s="28"/>
      <c r="G618" s="28"/>
      <c r="H618" s="28"/>
      <c r="I618" s="28"/>
      <c r="J618" s="28"/>
      <c r="K618" s="28"/>
      <c r="L618" s="50"/>
      <c r="M618" s="50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50"/>
      <c r="AD618" s="50"/>
      <c r="AE618" s="28"/>
      <c r="AF618" s="28"/>
      <c r="AG618" s="28"/>
      <c r="AH618" s="28"/>
      <c r="AI618" s="28"/>
    </row>
    <row r="619" spans="1:35" ht="12.75" customHeight="1">
      <c r="A619" s="28"/>
      <c r="B619" s="27"/>
      <c r="C619" s="27"/>
      <c r="D619" s="27"/>
      <c r="E619" s="27"/>
      <c r="F619" s="28"/>
      <c r="G619" s="28"/>
      <c r="H619" s="28"/>
      <c r="I619" s="28"/>
      <c r="J619" s="28"/>
      <c r="K619" s="28"/>
      <c r="L619" s="50"/>
      <c r="M619" s="50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50"/>
      <c r="AD619" s="50"/>
      <c r="AE619" s="28"/>
      <c r="AF619" s="28"/>
      <c r="AG619" s="28"/>
      <c r="AH619" s="28"/>
      <c r="AI619" s="28"/>
    </row>
    <row r="620" spans="1:35" ht="12.75" customHeight="1">
      <c r="A620" s="28"/>
      <c r="B620" s="27"/>
      <c r="C620" s="27"/>
      <c r="D620" s="27"/>
      <c r="E620" s="27"/>
      <c r="F620" s="28"/>
      <c r="G620" s="28"/>
      <c r="H620" s="28"/>
      <c r="I620" s="28"/>
      <c r="J620" s="28"/>
      <c r="K620" s="28"/>
      <c r="L620" s="50"/>
      <c r="M620" s="50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50"/>
      <c r="AD620" s="50"/>
      <c r="AE620" s="28"/>
      <c r="AF620" s="28"/>
      <c r="AG620" s="28"/>
      <c r="AH620" s="28"/>
      <c r="AI620" s="28"/>
    </row>
    <row r="621" spans="1:35" ht="12.75" customHeight="1">
      <c r="A621" s="28"/>
      <c r="B621" s="27"/>
      <c r="C621" s="27"/>
      <c r="D621" s="27"/>
      <c r="E621" s="27"/>
      <c r="F621" s="28"/>
      <c r="G621" s="28"/>
      <c r="H621" s="28"/>
      <c r="I621" s="28"/>
      <c r="J621" s="28"/>
      <c r="K621" s="28"/>
      <c r="L621" s="50"/>
      <c r="M621" s="50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50"/>
      <c r="AD621" s="50"/>
      <c r="AE621" s="28"/>
      <c r="AF621" s="28"/>
      <c r="AG621" s="28"/>
      <c r="AH621" s="28"/>
      <c r="AI621" s="28"/>
    </row>
    <row r="622" spans="1:35" ht="12.75" customHeight="1">
      <c r="A622" s="28"/>
      <c r="B622" s="27"/>
      <c r="C622" s="27"/>
      <c r="D622" s="27"/>
      <c r="E622" s="27"/>
      <c r="F622" s="28"/>
      <c r="G622" s="28"/>
      <c r="H622" s="28"/>
      <c r="I622" s="28"/>
      <c r="J622" s="28"/>
      <c r="K622" s="28"/>
      <c r="L622" s="50"/>
      <c r="M622" s="50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50"/>
      <c r="AD622" s="50"/>
      <c r="AE622" s="28"/>
      <c r="AF622" s="28"/>
      <c r="AG622" s="28"/>
      <c r="AH622" s="28"/>
      <c r="AI622" s="28"/>
    </row>
    <row r="623" spans="1:35" ht="12.75" customHeight="1">
      <c r="A623" s="28"/>
      <c r="B623" s="27"/>
      <c r="C623" s="27"/>
      <c r="D623" s="27"/>
      <c r="E623" s="27"/>
      <c r="F623" s="28"/>
      <c r="G623" s="28"/>
      <c r="H623" s="28"/>
      <c r="I623" s="28"/>
      <c r="J623" s="28"/>
      <c r="K623" s="28"/>
      <c r="L623" s="50"/>
      <c r="M623" s="50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50"/>
      <c r="AD623" s="50"/>
      <c r="AE623" s="28"/>
      <c r="AF623" s="28"/>
      <c r="AG623" s="28"/>
      <c r="AH623" s="28"/>
      <c r="AI623" s="28"/>
    </row>
    <row r="624" spans="1:35" ht="12.75" customHeight="1">
      <c r="A624" s="28"/>
      <c r="B624" s="27"/>
      <c r="C624" s="27"/>
      <c r="D624" s="27"/>
      <c r="E624" s="27"/>
      <c r="F624" s="28"/>
      <c r="G624" s="28"/>
      <c r="H624" s="28"/>
      <c r="I624" s="28"/>
      <c r="J624" s="28"/>
      <c r="K624" s="28"/>
      <c r="L624" s="50"/>
      <c r="M624" s="50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50"/>
      <c r="AD624" s="50"/>
      <c r="AE624" s="28"/>
      <c r="AF624" s="28"/>
      <c r="AG624" s="28"/>
      <c r="AH624" s="28"/>
      <c r="AI624" s="28"/>
    </row>
    <row r="625" spans="1:35" ht="12.75" customHeight="1">
      <c r="A625" s="28"/>
      <c r="B625" s="27"/>
      <c r="C625" s="27"/>
      <c r="D625" s="27"/>
      <c r="E625" s="27"/>
      <c r="F625" s="28"/>
      <c r="G625" s="28"/>
      <c r="H625" s="28"/>
      <c r="I625" s="28"/>
      <c r="J625" s="28"/>
      <c r="K625" s="28"/>
      <c r="L625" s="50"/>
      <c r="M625" s="50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50"/>
      <c r="AD625" s="50"/>
      <c r="AE625" s="28"/>
      <c r="AF625" s="28"/>
      <c r="AG625" s="28"/>
      <c r="AH625" s="28"/>
      <c r="AI625" s="28"/>
    </row>
    <row r="626" spans="1:35" ht="12.75" customHeight="1">
      <c r="A626" s="28"/>
      <c r="B626" s="27"/>
      <c r="C626" s="27"/>
      <c r="D626" s="27"/>
      <c r="E626" s="27"/>
      <c r="F626" s="28"/>
      <c r="G626" s="28"/>
      <c r="H626" s="28"/>
      <c r="I626" s="28"/>
      <c r="J626" s="28"/>
      <c r="K626" s="28"/>
      <c r="L626" s="50"/>
      <c r="M626" s="50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50"/>
      <c r="AD626" s="50"/>
      <c r="AE626" s="28"/>
      <c r="AF626" s="28"/>
      <c r="AG626" s="28"/>
      <c r="AH626" s="28"/>
      <c r="AI626" s="28"/>
    </row>
    <row r="627" spans="1:35" ht="12.75" customHeight="1">
      <c r="A627" s="28"/>
      <c r="B627" s="27"/>
      <c r="C627" s="27"/>
      <c r="D627" s="27"/>
      <c r="E627" s="27"/>
      <c r="F627" s="28"/>
      <c r="G627" s="28"/>
      <c r="H627" s="28"/>
      <c r="I627" s="28"/>
      <c r="J627" s="28"/>
      <c r="K627" s="28"/>
      <c r="L627" s="50"/>
      <c r="M627" s="50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50"/>
      <c r="AD627" s="50"/>
      <c r="AE627" s="28"/>
      <c r="AF627" s="28"/>
      <c r="AG627" s="28"/>
      <c r="AH627" s="28"/>
      <c r="AI627" s="28"/>
    </row>
    <row r="628" spans="1:35" ht="12.75" customHeight="1">
      <c r="A628" s="28"/>
      <c r="B628" s="27"/>
      <c r="C628" s="27"/>
      <c r="D628" s="27"/>
      <c r="E628" s="27"/>
      <c r="F628" s="28"/>
      <c r="G628" s="28"/>
      <c r="H628" s="28"/>
      <c r="I628" s="28"/>
      <c r="J628" s="28"/>
      <c r="K628" s="28"/>
      <c r="L628" s="50"/>
      <c r="M628" s="50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50"/>
      <c r="AD628" s="50"/>
      <c r="AE628" s="28"/>
      <c r="AF628" s="28"/>
      <c r="AG628" s="28"/>
      <c r="AH628" s="28"/>
      <c r="AI628" s="28"/>
    </row>
    <row r="629" spans="1:35" ht="12.75" customHeight="1">
      <c r="A629" s="28"/>
      <c r="B629" s="27"/>
      <c r="C629" s="27"/>
      <c r="D629" s="27"/>
      <c r="E629" s="27"/>
      <c r="F629" s="28"/>
      <c r="G629" s="28"/>
      <c r="H629" s="28"/>
      <c r="I629" s="28"/>
      <c r="J629" s="28"/>
      <c r="K629" s="28"/>
      <c r="L629" s="50"/>
      <c r="M629" s="50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50"/>
      <c r="AD629" s="50"/>
      <c r="AE629" s="28"/>
      <c r="AF629" s="28"/>
      <c r="AG629" s="28"/>
      <c r="AH629" s="28"/>
      <c r="AI629" s="28"/>
    </row>
    <row r="630" spans="1:35" ht="12.75" customHeight="1">
      <c r="A630" s="28"/>
      <c r="B630" s="27"/>
      <c r="C630" s="27"/>
      <c r="D630" s="27"/>
      <c r="E630" s="27"/>
      <c r="F630" s="28"/>
      <c r="G630" s="28"/>
      <c r="H630" s="28"/>
      <c r="I630" s="28"/>
      <c r="J630" s="28"/>
      <c r="K630" s="28"/>
      <c r="L630" s="50"/>
      <c r="M630" s="50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50"/>
      <c r="AD630" s="50"/>
      <c r="AE630" s="28"/>
      <c r="AF630" s="28"/>
      <c r="AG630" s="28"/>
      <c r="AH630" s="28"/>
      <c r="AI630" s="28"/>
    </row>
    <row r="631" spans="1:35" ht="12.75" customHeight="1">
      <c r="A631" s="28"/>
      <c r="B631" s="27"/>
      <c r="C631" s="27"/>
      <c r="D631" s="27"/>
      <c r="E631" s="27"/>
      <c r="F631" s="28"/>
      <c r="G631" s="28"/>
      <c r="H631" s="28"/>
      <c r="I631" s="28"/>
      <c r="J631" s="28"/>
      <c r="K631" s="28"/>
      <c r="L631" s="50"/>
      <c r="M631" s="50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50"/>
      <c r="AD631" s="50"/>
      <c r="AE631" s="28"/>
      <c r="AF631" s="28"/>
      <c r="AG631" s="28"/>
      <c r="AH631" s="28"/>
      <c r="AI631" s="28"/>
    </row>
    <row r="632" spans="1:35" ht="12.75" customHeight="1">
      <c r="A632" s="28"/>
      <c r="B632" s="27"/>
      <c r="C632" s="27"/>
      <c r="D632" s="27"/>
      <c r="E632" s="27"/>
      <c r="F632" s="28"/>
      <c r="G632" s="28"/>
      <c r="H632" s="28"/>
      <c r="I632" s="28"/>
      <c r="J632" s="28"/>
      <c r="K632" s="28"/>
      <c r="L632" s="50"/>
      <c r="M632" s="50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50"/>
      <c r="AD632" s="50"/>
      <c r="AE632" s="28"/>
      <c r="AF632" s="28"/>
      <c r="AG632" s="28"/>
      <c r="AH632" s="28"/>
      <c r="AI632" s="28"/>
    </row>
    <row r="633" spans="1:35" ht="12.75" customHeight="1">
      <c r="A633" s="28"/>
      <c r="B633" s="27"/>
      <c r="C633" s="27"/>
      <c r="D633" s="27"/>
      <c r="E633" s="27"/>
      <c r="F633" s="28"/>
      <c r="G633" s="28"/>
      <c r="H633" s="28"/>
      <c r="I633" s="28"/>
      <c r="J633" s="28"/>
      <c r="K633" s="28"/>
      <c r="L633" s="50"/>
      <c r="M633" s="50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50"/>
      <c r="AD633" s="50"/>
      <c r="AE633" s="28"/>
      <c r="AF633" s="28"/>
      <c r="AG633" s="28"/>
      <c r="AH633" s="28"/>
      <c r="AI633" s="28"/>
    </row>
    <row r="634" spans="1:35" ht="12.75" customHeight="1">
      <c r="A634" s="28"/>
      <c r="B634" s="27"/>
      <c r="C634" s="27"/>
      <c r="D634" s="27"/>
      <c r="E634" s="27"/>
      <c r="F634" s="28"/>
      <c r="G634" s="28"/>
      <c r="H634" s="28"/>
      <c r="I634" s="28"/>
      <c r="J634" s="28"/>
      <c r="K634" s="28"/>
      <c r="L634" s="50"/>
      <c r="M634" s="50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50"/>
      <c r="AD634" s="50"/>
      <c r="AE634" s="28"/>
      <c r="AF634" s="28"/>
      <c r="AG634" s="28"/>
      <c r="AH634" s="28"/>
      <c r="AI634" s="28"/>
    </row>
    <row r="635" spans="1:35" ht="12.75" customHeight="1">
      <c r="A635" s="28"/>
      <c r="B635" s="27"/>
      <c r="C635" s="27"/>
      <c r="D635" s="27"/>
      <c r="E635" s="27"/>
      <c r="F635" s="28"/>
      <c r="G635" s="28"/>
      <c r="H635" s="28"/>
      <c r="I635" s="28"/>
      <c r="J635" s="28"/>
      <c r="K635" s="28"/>
      <c r="L635" s="50"/>
      <c r="M635" s="50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50"/>
      <c r="AD635" s="50"/>
      <c r="AE635" s="28"/>
      <c r="AF635" s="28"/>
      <c r="AG635" s="28"/>
      <c r="AH635" s="28"/>
      <c r="AI635" s="28"/>
    </row>
    <row r="636" spans="1:35" ht="12.75" customHeight="1">
      <c r="A636" s="28"/>
      <c r="B636" s="27"/>
      <c r="C636" s="27"/>
      <c r="D636" s="27"/>
      <c r="E636" s="27"/>
      <c r="F636" s="28"/>
      <c r="G636" s="28"/>
      <c r="H636" s="28"/>
      <c r="I636" s="28"/>
      <c r="J636" s="28"/>
      <c r="K636" s="28"/>
      <c r="L636" s="50"/>
      <c r="M636" s="50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50"/>
      <c r="AD636" s="50"/>
      <c r="AE636" s="28"/>
      <c r="AF636" s="28"/>
      <c r="AG636" s="28"/>
      <c r="AH636" s="28"/>
      <c r="AI636" s="28"/>
    </row>
    <row r="637" spans="1:35" ht="12.75" customHeight="1">
      <c r="A637" s="28"/>
      <c r="B637" s="27"/>
      <c r="C637" s="27"/>
      <c r="D637" s="27"/>
      <c r="E637" s="27"/>
      <c r="F637" s="28"/>
      <c r="G637" s="28"/>
      <c r="H637" s="28"/>
      <c r="I637" s="28"/>
      <c r="J637" s="28"/>
      <c r="K637" s="28"/>
      <c r="L637" s="50"/>
      <c r="M637" s="50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50"/>
      <c r="AD637" s="50"/>
      <c r="AE637" s="28"/>
      <c r="AF637" s="28"/>
      <c r="AG637" s="28"/>
      <c r="AH637" s="28"/>
      <c r="AI637" s="28"/>
    </row>
    <row r="638" spans="1:35" ht="12.75" customHeight="1">
      <c r="A638" s="28"/>
      <c r="B638" s="27"/>
      <c r="C638" s="27"/>
      <c r="D638" s="27"/>
      <c r="E638" s="27"/>
      <c r="F638" s="28"/>
      <c r="G638" s="28"/>
      <c r="H638" s="28"/>
      <c r="I638" s="28"/>
      <c r="J638" s="28"/>
      <c r="K638" s="28"/>
      <c r="L638" s="50"/>
      <c r="M638" s="50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50"/>
      <c r="AD638" s="50"/>
      <c r="AE638" s="28"/>
      <c r="AF638" s="28"/>
      <c r="AG638" s="28"/>
      <c r="AH638" s="28"/>
      <c r="AI638" s="28"/>
    </row>
    <row r="639" spans="1:35" ht="12.75" customHeight="1">
      <c r="A639" s="28"/>
      <c r="B639" s="27"/>
      <c r="C639" s="27"/>
      <c r="D639" s="27"/>
      <c r="E639" s="27"/>
      <c r="F639" s="28"/>
      <c r="G639" s="28"/>
      <c r="H639" s="28"/>
      <c r="I639" s="28"/>
      <c r="J639" s="28"/>
      <c r="K639" s="28"/>
      <c r="L639" s="50"/>
      <c r="M639" s="50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50"/>
      <c r="AD639" s="50"/>
      <c r="AE639" s="28"/>
      <c r="AF639" s="28"/>
      <c r="AG639" s="28"/>
      <c r="AH639" s="28"/>
      <c r="AI639" s="28"/>
    </row>
    <row r="640" spans="1:35" ht="12.75" customHeight="1">
      <c r="A640" s="28"/>
      <c r="B640" s="27"/>
      <c r="C640" s="27"/>
      <c r="D640" s="27"/>
      <c r="E640" s="27"/>
      <c r="F640" s="28"/>
      <c r="G640" s="28"/>
      <c r="H640" s="28"/>
      <c r="I640" s="28"/>
      <c r="J640" s="28"/>
      <c r="K640" s="28"/>
      <c r="L640" s="50"/>
      <c r="M640" s="50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50"/>
      <c r="AD640" s="50"/>
      <c r="AE640" s="28"/>
      <c r="AF640" s="28"/>
      <c r="AG640" s="28"/>
      <c r="AH640" s="28"/>
      <c r="AI640" s="28"/>
    </row>
    <row r="641" spans="1:35" ht="12.75" customHeight="1">
      <c r="A641" s="28"/>
      <c r="B641" s="27"/>
      <c r="C641" s="27"/>
      <c r="D641" s="27"/>
      <c r="E641" s="27"/>
      <c r="F641" s="28"/>
      <c r="G641" s="28"/>
      <c r="H641" s="28"/>
      <c r="I641" s="28"/>
      <c r="J641" s="28"/>
      <c r="K641" s="28"/>
      <c r="L641" s="50"/>
      <c r="M641" s="50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50"/>
      <c r="AD641" s="50"/>
      <c r="AE641" s="28"/>
      <c r="AF641" s="28"/>
      <c r="AG641" s="28"/>
      <c r="AH641" s="28"/>
      <c r="AI641" s="28"/>
    </row>
    <row r="642" spans="1:35" ht="12.75" customHeight="1">
      <c r="A642" s="28"/>
      <c r="B642" s="27"/>
      <c r="C642" s="27"/>
      <c r="D642" s="27"/>
      <c r="E642" s="27"/>
      <c r="F642" s="28"/>
      <c r="G642" s="28"/>
      <c r="H642" s="28"/>
      <c r="I642" s="28"/>
      <c r="J642" s="28"/>
      <c r="K642" s="28"/>
      <c r="L642" s="50"/>
      <c r="M642" s="50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50"/>
      <c r="AD642" s="50"/>
      <c r="AE642" s="28"/>
      <c r="AF642" s="28"/>
      <c r="AG642" s="28"/>
      <c r="AH642" s="28"/>
      <c r="AI642" s="28"/>
    </row>
    <row r="643" spans="1:35" ht="12.75" customHeight="1">
      <c r="A643" s="28"/>
      <c r="B643" s="27"/>
      <c r="C643" s="27"/>
      <c r="D643" s="27"/>
      <c r="E643" s="27"/>
      <c r="F643" s="28"/>
      <c r="G643" s="28"/>
      <c r="H643" s="28"/>
      <c r="I643" s="28"/>
      <c r="J643" s="28"/>
      <c r="K643" s="28"/>
      <c r="L643" s="50"/>
      <c r="M643" s="50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50"/>
      <c r="AD643" s="50"/>
      <c r="AE643" s="28"/>
      <c r="AF643" s="28"/>
      <c r="AG643" s="28"/>
      <c r="AH643" s="28"/>
      <c r="AI643" s="28"/>
    </row>
    <row r="644" spans="1:35" ht="12.75" customHeight="1">
      <c r="A644" s="28"/>
      <c r="B644" s="27"/>
      <c r="C644" s="27"/>
      <c r="D644" s="27"/>
      <c r="E644" s="27"/>
      <c r="F644" s="28"/>
      <c r="G644" s="28"/>
      <c r="H644" s="28"/>
      <c r="I644" s="28"/>
      <c r="J644" s="28"/>
      <c r="K644" s="28"/>
      <c r="L644" s="50"/>
      <c r="M644" s="50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50"/>
      <c r="AD644" s="50"/>
      <c r="AE644" s="28"/>
      <c r="AF644" s="28"/>
      <c r="AG644" s="28"/>
      <c r="AH644" s="28"/>
      <c r="AI644" s="28"/>
    </row>
    <row r="645" spans="1:35" ht="12.75" customHeight="1">
      <c r="A645" s="28"/>
      <c r="B645" s="27"/>
      <c r="C645" s="27"/>
      <c r="D645" s="27"/>
      <c r="E645" s="27"/>
      <c r="F645" s="28"/>
      <c r="G645" s="28"/>
      <c r="H645" s="28"/>
      <c r="I645" s="28"/>
      <c r="J645" s="28"/>
      <c r="K645" s="28"/>
      <c r="L645" s="50"/>
      <c r="M645" s="50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50"/>
      <c r="AD645" s="50"/>
      <c r="AE645" s="28"/>
      <c r="AF645" s="28"/>
      <c r="AG645" s="28"/>
      <c r="AH645" s="28"/>
      <c r="AI645" s="28"/>
    </row>
    <row r="646" spans="1:35" ht="12.75" customHeight="1">
      <c r="A646" s="28"/>
      <c r="B646" s="27"/>
      <c r="C646" s="27"/>
      <c r="D646" s="27"/>
      <c r="E646" s="27"/>
      <c r="F646" s="28"/>
      <c r="G646" s="28"/>
      <c r="H646" s="28"/>
      <c r="I646" s="28"/>
      <c r="J646" s="28"/>
      <c r="K646" s="28"/>
      <c r="L646" s="50"/>
      <c r="M646" s="50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50"/>
      <c r="AD646" s="50"/>
      <c r="AE646" s="28"/>
      <c r="AF646" s="28"/>
      <c r="AG646" s="28"/>
      <c r="AH646" s="28"/>
      <c r="AI646" s="28"/>
    </row>
    <row r="647" spans="1:35" ht="12.75" customHeight="1">
      <c r="A647" s="28"/>
      <c r="B647" s="27"/>
      <c r="C647" s="27"/>
      <c r="D647" s="27"/>
      <c r="E647" s="27"/>
      <c r="F647" s="28"/>
      <c r="G647" s="28"/>
      <c r="H647" s="28"/>
      <c r="I647" s="28"/>
      <c r="J647" s="28"/>
      <c r="K647" s="28"/>
      <c r="L647" s="50"/>
      <c r="M647" s="50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50"/>
      <c r="AD647" s="50"/>
      <c r="AE647" s="28"/>
      <c r="AF647" s="28"/>
      <c r="AG647" s="28"/>
      <c r="AH647" s="28"/>
      <c r="AI647" s="28"/>
    </row>
    <row r="648" spans="1:35" ht="12.75" customHeight="1">
      <c r="A648" s="28"/>
      <c r="B648" s="27"/>
      <c r="C648" s="27"/>
      <c r="D648" s="27"/>
      <c r="E648" s="27"/>
      <c r="F648" s="28"/>
      <c r="G648" s="28"/>
      <c r="H648" s="28"/>
      <c r="I648" s="28"/>
      <c r="J648" s="28"/>
      <c r="K648" s="28"/>
      <c r="L648" s="50"/>
      <c r="M648" s="50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50"/>
      <c r="AD648" s="50"/>
      <c r="AE648" s="28"/>
      <c r="AF648" s="28"/>
      <c r="AG648" s="28"/>
      <c r="AH648" s="28"/>
      <c r="AI648" s="28"/>
    </row>
    <row r="649" spans="1:35" ht="12.75" customHeight="1">
      <c r="A649" s="28"/>
      <c r="B649" s="27"/>
      <c r="C649" s="27"/>
      <c r="D649" s="27"/>
      <c r="E649" s="27"/>
      <c r="F649" s="28"/>
      <c r="G649" s="28"/>
      <c r="H649" s="28"/>
      <c r="I649" s="28"/>
      <c r="J649" s="28"/>
      <c r="K649" s="28"/>
      <c r="L649" s="50"/>
      <c r="M649" s="50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50"/>
      <c r="AD649" s="50"/>
      <c r="AE649" s="28"/>
      <c r="AF649" s="28"/>
      <c r="AG649" s="28"/>
      <c r="AH649" s="28"/>
      <c r="AI649" s="28"/>
    </row>
    <row r="650" spans="1:35" ht="12.75" customHeight="1">
      <c r="A650" s="28"/>
      <c r="B650" s="27"/>
      <c r="C650" s="27"/>
      <c r="D650" s="27"/>
      <c r="E650" s="27"/>
      <c r="F650" s="28"/>
      <c r="G650" s="28"/>
      <c r="H650" s="28"/>
      <c r="I650" s="28"/>
      <c r="J650" s="28"/>
      <c r="K650" s="28"/>
      <c r="L650" s="50"/>
      <c r="M650" s="50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50"/>
      <c r="AD650" s="50"/>
      <c r="AE650" s="28"/>
      <c r="AF650" s="28"/>
      <c r="AG650" s="28"/>
      <c r="AH650" s="28"/>
      <c r="AI650" s="28"/>
    </row>
    <row r="651" spans="1:35" ht="12.75" customHeight="1">
      <c r="A651" s="28"/>
      <c r="B651" s="27"/>
      <c r="C651" s="27"/>
      <c r="D651" s="27"/>
      <c r="E651" s="27"/>
      <c r="F651" s="28"/>
      <c r="G651" s="28"/>
      <c r="H651" s="28"/>
      <c r="I651" s="28"/>
      <c r="J651" s="28"/>
      <c r="K651" s="28"/>
      <c r="L651" s="50"/>
      <c r="M651" s="50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50"/>
      <c r="AD651" s="50"/>
      <c r="AE651" s="28"/>
      <c r="AF651" s="28"/>
      <c r="AG651" s="28"/>
      <c r="AH651" s="28"/>
      <c r="AI651" s="28"/>
    </row>
    <row r="652" spans="1:35" ht="12.75" customHeight="1">
      <c r="A652" s="28"/>
      <c r="B652" s="27"/>
      <c r="C652" s="27"/>
      <c r="D652" s="27"/>
      <c r="E652" s="27"/>
      <c r="F652" s="28"/>
      <c r="G652" s="28"/>
      <c r="H652" s="28"/>
      <c r="I652" s="28"/>
      <c r="J652" s="28"/>
      <c r="K652" s="28"/>
      <c r="L652" s="50"/>
      <c r="M652" s="50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50"/>
      <c r="AD652" s="50"/>
      <c r="AE652" s="28"/>
      <c r="AF652" s="28"/>
      <c r="AG652" s="28"/>
      <c r="AH652" s="28"/>
      <c r="AI652" s="28"/>
    </row>
    <row r="653" spans="1:35" ht="12.75" customHeight="1">
      <c r="A653" s="28"/>
      <c r="B653" s="27"/>
      <c r="C653" s="27"/>
      <c r="D653" s="27"/>
      <c r="E653" s="27"/>
      <c r="F653" s="28"/>
      <c r="G653" s="28"/>
      <c r="H653" s="28"/>
      <c r="I653" s="28"/>
      <c r="J653" s="28"/>
      <c r="K653" s="28"/>
      <c r="L653" s="50"/>
      <c r="M653" s="50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50"/>
      <c r="AD653" s="50"/>
      <c r="AE653" s="28"/>
      <c r="AF653" s="28"/>
      <c r="AG653" s="28"/>
      <c r="AH653" s="28"/>
      <c r="AI653" s="28"/>
    </row>
    <row r="654" spans="1:35" ht="12.75" customHeight="1">
      <c r="A654" s="28"/>
      <c r="B654" s="27"/>
      <c r="C654" s="27"/>
      <c r="D654" s="27"/>
      <c r="E654" s="27"/>
      <c r="F654" s="28"/>
      <c r="G654" s="28"/>
      <c r="H654" s="28"/>
      <c r="I654" s="28"/>
      <c r="J654" s="28"/>
      <c r="K654" s="28"/>
      <c r="L654" s="50"/>
      <c r="M654" s="50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50"/>
      <c r="AD654" s="50"/>
      <c r="AE654" s="28"/>
      <c r="AF654" s="28"/>
      <c r="AG654" s="28"/>
      <c r="AH654" s="28"/>
      <c r="AI654" s="28"/>
    </row>
    <row r="655" spans="1:35" ht="12.75" customHeight="1">
      <c r="A655" s="28"/>
      <c r="B655" s="27"/>
      <c r="C655" s="27"/>
      <c r="D655" s="27"/>
      <c r="E655" s="27"/>
      <c r="F655" s="28"/>
      <c r="G655" s="28"/>
      <c r="H655" s="28"/>
      <c r="I655" s="28"/>
      <c r="J655" s="28"/>
      <c r="K655" s="28"/>
      <c r="L655" s="50"/>
      <c r="M655" s="50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50"/>
      <c r="AD655" s="50"/>
      <c r="AE655" s="28"/>
      <c r="AF655" s="28"/>
      <c r="AG655" s="28"/>
      <c r="AH655" s="28"/>
      <c r="AI655" s="28"/>
    </row>
    <row r="656" spans="1:35" ht="12.75" customHeight="1">
      <c r="A656" s="28"/>
      <c r="B656" s="27"/>
      <c r="C656" s="27"/>
      <c r="D656" s="27"/>
      <c r="E656" s="27"/>
      <c r="F656" s="28"/>
      <c r="G656" s="28"/>
      <c r="H656" s="28"/>
      <c r="I656" s="28"/>
      <c r="J656" s="28"/>
      <c r="K656" s="28"/>
      <c r="L656" s="50"/>
      <c r="M656" s="50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50"/>
      <c r="AD656" s="50"/>
      <c r="AE656" s="28"/>
      <c r="AF656" s="28"/>
      <c r="AG656" s="28"/>
      <c r="AH656" s="28"/>
      <c r="AI656" s="28"/>
    </row>
    <row r="657" spans="1:35" ht="12.75" customHeight="1">
      <c r="A657" s="28"/>
      <c r="B657" s="27"/>
      <c r="C657" s="27"/>
      <c r="D657" s="27"/>
      <c r="E657" s="27"/>
      <c r="F657" s="28"/>
      <c r="G657" s="28"/>
      <c r="H657" s="28"/>
      <c r="I657" s="28"/>
      <c r="J657" s="28"/>
      <c r="K657" s="28"/>
      <c r="L657" s="50"/>
      <c r="M657" s="50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50"/>
      <c r="AD657" s="50"/>
      <c r="AE657" s="28"/>
      <c r="AF657" s="28"/>
      <c r="AG657" s="28"/>
      <c r="AH657" s="28"/>
      <c r="AI657" s="28"/>
    </row>
    <row r="658" spans="1:35" ht="12.75" customHeight="1">
      <c r="A658" s="28"/>
      <c r="B658" s="27"/>
      <c r="C658" s="27"/>
      <c r="D658" s="27"/>
      <c r="E658" s="27"/>
      <c r="F658" s="28"/>
      <c r="G658" s="28"/>
      <c r="H658" s="28"/>
      <c r="I658" s="28"/>
      <c r="J658" s="28"/>
      <c r="K658" s="28"/>
      <c r="L658" s="50"/>
      <c r="M658" s="50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50"/>
      <c r="AD658" s="50"/>
      <c r="AE658" s="28"/>
      <c r="AF658" s="28"/>
      <c r="AG658" s="28"/>
      <c r="AH658" s="28"/>
      <c r="AI658" s="28"/>
    </row>
    <row r="659" spans="1:35" ht="12.75" customHeight="1">
      <c r="A659" s="28"/>
      <c r="B659" s="27"/>
      <c r="C659" s="27"/>
      <c r="D659" s="27"/>
      <c r="E659" s="27"/>
      <c r="F659" s="28"/>
      <c r="G659" s="28"/>
      <c r="H659" s="28"/>
      <c r="I659" s="28"/>
      <c r="J659" s="28"/>
      <c r="K659" s="28"/>
      <c r="L659" s="50"/>
      <c r="M659" s="50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50"/>
      <c r="AD659" s="50"/>
      <c r="AE659" s="28"/>
      <c r="AF659" s="28"/>
      <c r="AG659" s="28"/>
      <c r="AH659" s="28"/>
      <c r="AI659" s="28"/>
    </row>
    <row r="660" spans="1:35" ht="12.75" customHeight="1">
      <c r="A660" s="28"/>
      <c r="B660" s="27"/>
      <c r="C660" s="27"/>
      <c r="D660" s="27"/>
      <c r="E660" s="27"/>
      <c r="F660" s="28"/>
      <c r="G660" s="28"/>
      <c r="H660" s="28"/>
      <c r="I660" s="28"/>
      <c r="J660" s="28"/>
      <c r="K660" s="28"/>
      <c r="L660" s="50"/>
      <c r="M660" s="50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50"/>
      <c r="AD660" s="50"/>
      <c r="AE660" s="28"/>
      <c r="AF660" s="28"/>
      <c r="AG660" s="28"/>
      <c r="AH660" s="28"/>
      <c r="AI660" s="28"/>
    </row>
    <row r="661" spans="1:35" ht="12.75" customHeight="1">
      <c r="A661" s="28"/>
      <c r="B661" s="27"/>
      <c r="C661" s="27"/>
      <c r="D661" s="27"/>
      <c r="E661" s="27"/>
      <c r="F661" s="28"/>
      <c r="G661" s="28"/>
      <c r="H661" s="28"/>
      <c r="I661" s="28"/>
      <c r="J661" s="28"/>
      <c r="K661" s="28"/>
      <c r="L661" s="50"/>
      <c r="M661" s="50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50"/>
      <c r="AD661" s="50"/>
      <c r="AE661" s="28"/>
      <c r="AF661" s="28"/>
      <c r="AG661" s="28"/>
      <c r="AH661" s="28"/>
      <c r="AI661" s="28"/>
    </row>
    <row r="662" spans="1:35" ht="12.75" customHeight="1">
      <c r="A662" s="28"/>
      <c r="B662" s="27"/>
      <c r="C662" s="27"/>
      <c r="D662" s="27"/>
      <c r="E662" s="27"/>
      <c r="F662" s="28"/>
      <c r="G662" s="28"/>
      <c r="H662" s="28"/>
      <c r="I662" s="28"/>
      <c r="J662" s="28"/>
      <c r="K662" s="28"/>
      <c r="L662" s="50"/>
      <c r="M662" s="50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50"/>
      <c r="AD662" s="50"/>
      <c r="AE662" s="28"/>
      <c r="AF662" s="28"/>
      <c r="AG662" s="28"/>
      <c r="AH662" s="28"/>
      <c r="AI662" s="28"/>
    </row>
    <row r="663" spans="1:35" ht="12.75" customHeight="1">
      <c r="A663" s="28"/>
      <c r="B663" s="27"/>
      <c r="C663" s="27"/>
      <c r="D663" s="27"/>
      <c r="E663" s="27"/>
      <c r="F663" s="28"/>
      <c r="G663" s="28"/>
      <c r="H663" s="28"/>
      <c r="I663" s="28"/>
      <c r="J663" s="28"/>
      <c r="K663" s="28"/>
      <c r="L663" s="50"/>
      <c r="M663" s="50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50"/>
      <c r="AD663" s="50"/>
      <c r="AE663" s="28"/>
      <c r="AF663" s="28"/>
      <c r="AG663" s="28"/>
      <c r="AH663" s="28"/>
      <c r="AI663" s="28"/>
    </row>
    <row r="664" spans="1:35" ht="12.75" customHeight="1">
      <c r="A664" s="28"/>
      <c r="B664" s="27"/>
      <c r="C664" s="27"/>
      <c r="D664" s="27"/>
      <c r="E664" s="27"/>
      <c r="F664" s="28"/>
      <c r="G664" s="28"/>
      <c r="H664" s="28"/>
      <c r="I664" s="28"/>
      <c r="J664" s="28"/>
      <c r="K664" s="28"/>
      <c r="L664" s="50"/>
      <c r="M664" s="50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50"/>
      <c r="AD664" s="50"/>
      <c r="AE664" s="28"/>
      <c r="AF664" s="28"/>
      <c r="AG664" s="28"/>
      <c r="AH664" s="28"/>
      <c r="AI664" s="28"/>
    </row>
    <row r="665" spans="1:35" ht="12.75" customHeight="1">
      <c r="A665" s="28"/>
      <c r="B665" s="27"/>
      <c r="C665" s="27"/>
      <c r="D665" s="27"/>
      <c r="E665" s="27"/>
      <c r="F665" s="28"/>
      <c r="G665" s="28"/>
      <c r="H665" s="28"/>
      <c r="I665" s="28"/>
      <c r="J665" s="28"/>
      <c r="K665" s="28"/>
      <c r="L665" s="50"/>
      <c r="M665" s="50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50"/>
      <c r="AD665" s="50"/>
      <c r="AE665" s="28"/>
      <c r="AF665" s="28"/>
      <c r="AG665" s="28"/>
      <c r="AH665" s="28"/>
      <c r="AI665" s="28"/>
    </row>
    <row r="666" spans="1:35" ht="12.75" customHeight="1">
      <c r="A666" s="28"/>
      <c r="B666" s="27"/>
      <c r="C666" s="27"/>
      <c r="D666" s="27"/>
      <c r="E666" s="27"/>
      <c r="F666" s="28"/>
      <c r="G666" s="28"/>
      <c r="H666" s="28"/>
      <c r="I666" s="28"/>
      <c r="J666" s="28"/>
      <c r="K666" s="28"/>
      <c r="L666" s="50"/>
      <c r="M666" s="50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50"/>
      <c r="AD666" s="50"/>
      <c r="AE666" s="28"/>
      <c r="AF666" s="28"/>
      <c r="AG666" s="28"/>
      <c r="AH666" s="28"/>
      <c r="AI666" s="28"/>
    </row>
    <row r="667" spans="1:35" ht="12.75" customHeight="1">
      <c r="A667" s="28"/>
      <c r="B667" s="27"/>
      <c r="C667" s="27"/>
      <c r="D667" s="27"/>
      <c r="E667" s="27"/>
      <c r="F667" s="28"/>
      <c r="G667" s="28"/>
      <c r="H667" s="28"/>
      <c r="I667" s="28"/>
      <c r="J667" s="28"/>
      <c r="K667" s="28"/>
      <c r="L667" s="50"/>
      <c r="M667" s="50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50"/>
      <c r="AD667" s="50"/>
      <c r="AE667" s="28"/>
      <c r="AF667" s="28"/>
      <c r="AG667" s="28"/>
      <c r="AH667" s="28"/>
      <c r="AI667" s="28"/>
    </row>
    <row r="668" spans="1:35" ht="12.75" customHeight="1">
      <c r="A668" s="28"/>
      <c r="B668" s="27"/>
      <c r="C668" s="27"/>
      <c r="D668" s="27"/>
      <c r="E668" s="27"/>
      <c r="F668" s="28"/>
      <c r="G668" s="28"/>
      <c r="H668" s="28"/>
      <c r="I668" s="28"/>
      <c r="J668" s="28"/>
      <c r="K668" s="28"/>
      <c r="L668" s="50"/>
      <c r="M668" s="50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50"/>
      <c r="AD668" s="50"/>
      <c r="AE668" s="28"/>
      <c r="AF668" s="28"/>
      <c r="AG668" s="28"/>
      <c r="AH668" s="28"/>
      <c r="AI668" s="28"/>
    </row>
    <row r="669" spans="1:35" ht="12.75" customHeight="1">
      <c r="A669" s="28"/>
      <c r="B669" s="27"/>
      <c r="C669" s="27"/>
      <c r="D669" s="27"/>
      <c r="E669" s="27"/>
      <c r="F669" s="28"/>
      <c r="G669" s="28"/>
      <c r="H669" s="28"/>
      <c r="I669" s="28"/>
      <c r="J669" s="28"/>
      <c r="K669" s="28"/>
      <c r="L669" s="50"/>
      <c r="M669" s="50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50"/>
      <c r="AD669" s="50"/>
      <c r="AE669" s="28"/>
      <c r="AF669" s="28"/>
      <c r="AG669" s="28"/>
      <c r="AH669" s="28"/>
      <c r="AI669" s="28"/>
    </row>
    <row r="670" spans="1:35" ht="12.75" customHeight="1">
      <c r="A670" s="28"/>
      <c r="B670" s="27"/>
      <c r="C670" s="27"/>
      <c r="D670" s="27"/>
      <c r="E670" s="27"/>
      <c r="F670" s="28"/>
      <c r="G670" s="28"/>
      <c r="H670" s="28"/>
      <c r="I670" s="28"/>
      <c r="J670" s="28"/>
      <c r="K670" s="28"/>
      <c r="L670" s="50"/>
      <c r="M670" s="50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50"/>
      <c r="AD670" s="50"/>
      <c r="AE670" s="28"/>
      <c r="AF670" s="28"/>
      <c r="AG670" s="28"/>
      <c r="AH670" s="28"/>
      <c r="AI670" s="28"/>
    </row>
    <row r="671" spans="1:35" ht="12.75" customHeight="1">
      <c r="A671" s="28"/>
      <c r="B671" s="27"/>
      <c r="C671" s="27"/>
      <c r="D671" s="27"/>
      <c r="E671" s="27"/>
      <c r="F671" s="28"/>
      <c r="G671" s="28"/>
      <c r="H671" s="28"/>
      <c r="I671" s="28"/>
      <c r="J671" s="28"/>
      <c r="K671" s="28"/>
      <c r="L671" s="50"/>
      <c r="M671" s="50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50"/>
      <c r="AD671" s="50"/>
      <c r="AE671" s="28"/>
      <c r="AF671" s="28"/>
      <c r="AG671" s="28"/>
      <c r="AH671" s="28"/>
      <c r="AI671" s="28"/>
    </row>
    <row r="672" spans="1:35" ht="12.75" customHeight="1">
      <c r="A672" s="28"/>
      <c r="B672" s="27"/>
      <c r="C672" s="27"/>
      <c r="D672" s="27"/>
      <c r="E672" s="27"/>
      <c r="F672" s="28"/>
      <c r="G672" s="28"/>
      <c r="H672" s="28"/>
      <c r="I672" s="28"/>
      <c r="J672" s="28"/>
      <c r="K672" s="28"/>
      <c r="L672" s="50"/>
      <c r="M672" s="50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50"/>
      <c r="AD672" s="50"/>
      <c r="AE672" s="28"/>
      <c r="AF672" s="28"/>
      <c r="AG672" s="28"/>
      <c r="AH672" s="28"/>
      <c r="AI672" s="28"/>
    </row>
    <row r="673" spans="1:35" ht="12.75" customHeight="1">
      <c r="A673" s="28"/>
      <c r="B673" s="27"/>
      <c r="C673" s="27"/>
      <c r="D673" s="27"/>
      <c r="E673" s="27"/>
      <c r="F673" s="28"/>
      <c r="G673" s="28"/>
      <c r="H673" s="28"/>
      <c r="I673" s="28"/>
      <c r="J673" s="28"/>
      <c r="K673" s="28"/>
      <c r="L673" s="50"/>
      <c r="M673" s="50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50"/>
      <c r="AD673" s="50"/>
      <c r="AE673" s="28"/>
      <c r="AF673" s="28"/>
      <c r="AG673" s="28"/>
      <c r="AH673" s="28"/>
      <c r="AI673" s="28"/>
    </row>
    <row r="674" spans="1:35" ht="12.75" customHeight="1">
      <c r="A674" s="28"/>
      <c r="B674" s="27"/>
      <c r="C674" s="27"/>
      <c r="D674" s="27"/>
      <c r="E674" s="27"/>
      <c r="F674" s="28"/>
      <c r="G674" s="28"/>
      <c r="H674" s="28"/>
      <c r="I674" s="28"/>
      <c r="J674" s="28"/>
      <c r="K674" s="28"/>
      <c r="L674" s="50"/>
      <c r="M674" s="50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50"/>
      <c r="AD674" s="50"/>
      <c r="AE674" s="28"/>
      <c r="AF674" s="28"/>
      <c r="AG674" s="28"/>
      <c r="AH674" s="28"/>
      <c r="AI674" s="28"/>
    </row>
    <row r="675" spans="1:35" ht="12.75" customHeight="1">
      <c r="A675" s="28"/>
      <c r="B675" s="27"/>
      <c r="C675" s="27"/>
      <c r="D675" s="27"/>
      <c r="E675" s="27"/>
      <c r="F675" s="28"/>
      <c r="G675" s="28"/>
      <c r="H675" s="28"/>
      <c r="I675" s="28"/>
      <c r="J675" s="28"/>
      <c r="K675" s="28"/>
      <c r="L675" s="50"/>
      <c r="M675" s="50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50"/>
      <c r="AD675" s="50"/>
      <c r="AE675" s="28"/>
      <c r="AF675" s="28"/>
      <c r="AG675" s="28"/>
      <c r="AH675" s="28"/>
      <c r="AI675" s="28"/>
    </row>
    <row r="676" spans="1:35" ht="12.75" customHeight="1">
      <c r="A676" s="28"/>
      <c r="B676" s="27"/>
      <c r="C676" s="27"/>
      <c r="D676" s="27"/>
      <c r="E676" s="27"/>
      <c r="F676" s="28"/>
      <c r="G676" s="28"/>
      <c r="H676" s="28"/>
      <c r="I676" s="28"/>
      <c r="J676" s="28"/>
      <c r="K676" s="28"/>
      <c r="L676" s="50"/>
      <c r="M676" s="50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50"/>
      <c r="AD676" s="50"/>
      <c r="AE676" s="28"/>
      <c r="AF676" s="28"/>
      <c r="AG676" s="28"/>
      <c r="AH676" s="28"/>
      <c r="AI676" s="28"/>
    </row>
    <row r="677" spans="1:35" ht="12.75" customHeight="1">
      <c r="A677" s="28"/>
      <c r="B677" s="27"/>
      <c r="C677" s="27"/>
      <c r="D677" s="27"/>
      <c r="E677" s="27"/>
      <c r="F677" s="28"/>
      <c r="G677" s="28"/>
      <c r="H677" s="28"/>
      <c r="I677" s="28"/>
      <c r="J677" s="28"/>
      <c r="K677" s="28"/>
      <c r="L677" s="50"/>
      <c r="M677" s="50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50"/>
      <c r="AD677" s="50"/>
      <c r="AE677" s="28"/>
      <c r="AF677" s="28"/>
      <c r="AG677" s="28"/>
      <c r="AH677" s="28"/>
      <c r="AI677" s="28"/>
    </row>
    <row r="678" spans="1:35" ht="12.75" customHeight="1">
      <c r="A678" s="28"/>
      <c r="B678" s="27"/>
      <c r="C678" s="27"/>
      <c r="D678" s="27"/>
      <c r="E678" s="27"/>
      <c r="F678" s="28"/>
      <c r="G678" s="28"/>
      <c r="H678" s="28"/>
      <c r="I678" s="28"/>
      <c r="J678" s="28"/>
      <c r="K678" s="28"/>
      <c r="L678" s="50"/>
      <c r="M678" s="50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50"/>
      <c r="AD678" s="50"/>
      <c r="AE678" s="28"/>
      <c r="AF678" s="28"/>
      <c r="AG678" s="28"/>
      <c r="AH678" s="28"/>
      <c r="AI678" s="28"/>
    </row>
    <row r="679" spans="1:35" ht="12.75" customHeight="1">
      <c r="A679" s="28"/>
      <c r="B679" s="27"/>
      <c r="C679" s="27"/>
      <c r="D679" s="27"/>
      <c r="E679" s="27"/>
      <c r="F679" s="28"/>
      <c r="G679" s="28"/>
      <c r="H679" s="28"/>
      <c r="I679" s="28"/>
      <c r="J679" s="28"/>
      <c r="K679" s="28"/>
      <c r="L679" s="50"/>
      <c r="M679" s="50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50"/>
      <c r="AD679" s="50"/>
      <c r="AE679" s="28"/>
      <c r="AF679" s="28"/>
      <c r="AG679" s="28"/>
      <c r="AH679" s="28"/>
      <c r="AI679" s="28"/>
    </row>
    <row r="680" spans="1:35" ht="12.75" customHeight="1">
      <c r="A680" s="28"/>
      <c r="B680" s="27"/>
      <c r="C680" s="27"/>
      <c r="D680" s="27"/>
      <c r="E680" s="27"/>
      <c r="F680" s="28"/>
      <c r="G680" s="28"/>
      <c r="H680" s="28"/>
      <c r="I680" s="28"/>
      <c r="J680" s="28"/>
      <c r="K680" s="28"/>
      <c r="L680" s="50"/>
      <c r="M680" s="50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50"/>
      <c r="AD680" s="50"/>
      <c r="AE680" s="28"/>
      <c r="AF680" s="28"/>
      <c r="AG680" s="28"/>
      <c r="AH680" s="28"/>
      <c r="AI680" s="28"/>
    </row>
    <row r="681" spans="1:35" ht="12.75" customHeight="1">
      <c r="A681" s="28"/>
      <c r="B681" s="27"/>
      <c r="C681" s="27"/>
      <c r="D681" s="27"/>
      <c r="E681" s="27"/>
      <c r="F681" s="28"/>
      <c r="G681" s="28"/>
      <c r="H681" s="28"/>
      <c r="I681" s="28"/>
      <c r="J681" s="28"/>
      <c r="K681" s="28"/>
      <c r="L681" s="50"/>
      <c r="M681" s="50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50"/>
      <c r="AD681" s="50"/>
      <c r="AE681" s="28"/>
      <c r="AF681" s="28"/>
      <c r="AG681" s="28"/>
      <c r="AH681" s="28"/>
      <c r="AI681" s="28"/>
    </row>
    <row r="682" spans="1:35" ht="12.75" customHeight="1">
      <c r="A682" s="28"/>
      <c r="B682" s="27"/>
      <c r="C682" s="27"/>
      <c r="D682" s="27"/>
      <c r="E682" s="27"/>
      <c r="F682" s="28"/>
      <c r="G682" s="28"/>
      <c r="H682" s="28"/>
      <c r="I682" s="28"/>
      <c r="J682" s="28"/>
      <c r="K682" s="28"/>
      <c r="L682" s="50"/>
      <c r="M682" s="50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50"/>
      <c r="AD682" s="50"/>
      <c r="AE682" s="28"/>
      <c r="AF682" s="28"/>
      <c r="AG682" s="28"/>
      <c r="AH682" s="28"/>
      <c r="AI682" s="28"/>
    </row>
    <row r="683" spans="1:35" ht="12.75" customHeight="1">
      <c r="A683" s="28"/>
      <c r="B683" s="27"/>
      <c r="C683" s="27"/>
      <c r="D683" s="27"/>
      <c r="E683" s="27"/>
      <c r="F683" s="28"/>
      <c r="G683" s="28"/>
      <c r="H683" s="28"/>
      <c r="I683" s="28"/>
      <c r="J683" s="28"/>
      <c r="K683" s="28"/>
      <c r="L683" s="50"/>
      <c r="M683" s="50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50"/>
      <c r="AD683" s="50"/>
      <c r="AE683" s="28"/>
      <c r="AF683" s="28"/>
      <c r="AG683" s="28"/>
      <c r="AH683" s="28"/>
      <c r="AI683" s="28"/>
    </row>
    <row r="684" spans="1:35" ht="12.75" customHeight="1">
      <c r="A684" s="28"/>
      <c r="B684" s="27"/>
      <c r="C684" s="27"/>
      <c r="D684" s="27"/>
      <c r="E684" s="27"/>
      <c r="F684" s="28"/>
      <c r="G684" s="28"/>
      <c r="H684" s="28"/>
      <c r="I684" s="28"/>
      <c r="J684" s="28"/>
      <c r="K684" s="28"/>
      <c r="L684" s="50"/>
      <c r="M684" s="50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50"/>
      <c r="AD684" s="50"/>
      <c r="AE684" s="28"/>
      <c r="AF684" s="28"/>
      <c r="AG684" s="28"/>
      <c r="AH684" s="28"/>
      <c r="AI684" s="28"/>
    </row>
    <row r="685" spans="1:35" ht="12.75" customHeight="1">
      <c r="A685" s="28"/>
      <c r="B685" s="27"/>
      <c r="C685" s="27"/>
      <c r="D685" s="27"/>
      <c r="E685" s="27"/>
      <c r="F685" s="28"/>
      <c r="G685" s="28"/>
      <c r="H685" s="28"/>
      <c r="I685" s="28"/>
      <c r="J685" s="28"/>
      <c r="K685" s="28"/>
      <c r="L685" s="50"/>
      <c r="M685" s="50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50"/>
      <c r="AD685" s="50"/>
      <c r="AE685" s="28"/>
      <c r="AF685" s="28"/>
      <c r="AG685" s="28"/>
      <c r="AH685" s="28"/>
      <c r="AI685" s="28"/>
    </row>
    <row r="686" spans="1:35" ht="12.75" customHeight="1">
      <c r="A686" s="28"/>
      <c r="B686" s="27"/>
      <c r="C686" s="27"/>
      <c r="D686" s="27"/>
      <c r="E686" s="27"/>
      <c r="F686" s="28"/>
      <c r="G686" s="28"/>
      <c r="H686" s="28"/>
      <c r="I686" s="28"/>
      <c r="J686" s="28"/>
      <c r="K686" s="28"/>
      <c r="L686" s="50"/>
      <c r="M686" s="50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50"/>
      <c r="AD686" s="50"/>
      <c r="AE686" s="28"/>
      <c r="AF686" s="28"/>
      <c r="AG686" s="28"/>
      <c r="AH686" s="28"/>
      <c r="AI686" s="28"/>
    </row>
    <row r="687" spans="1:35" ht="12.75" customHeight="1">
      <c r="A687" s="28"/>
      <c r="B687" s="27"/>
      <c r="C687" s="27"/>
      <c r="D687" s="27"/>
      <c r="E687" s="27"/>
      <c r="F687" s="28"/>
      <c r="G687" s="28"/>
      <c r="H687" s="28"/>
      <c r="I687" s="28"/>
      <c r="J687" s="28"/>
      <c r="K687" s="28"/>
      <c r="L687" s="50"/>
      <c r="M687" s="50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50"/>
      <c r="AD687" s="50"/>
      <c r="AE687" s="28"/>
      <c r="AF687" s="28"/>
      <c r="AG687" s="28"/>
      <c r="AH687" s="28"/>
      <c r="AI687" s="28"/>
    </row>
    <row r="688" spans="1:35" ht="12.75" customHeight="1">
      <c r="A688" s="28"/>
      <c r="B688" s="27"/>
      <c r="C688" s="27"/>
      <c r="D688" s="27"/>
      <c r="E688" s="27"/>
      <c r="F688" s="28"/>
      <c r="G688" s="28"/>
      <c r="H688" s="28"/>
      <c r="I688" s="28"/>
      <c r="J688" s="28"/>
      <c r="K688" s="28"/>
      <c r="L688" s="50"/>
      <c r="M688" s="50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50"/>
      <c r="AD688" s="50"/>
      <c r="AE688" s="28"/>
      <c r="AF688" s="28"/>
      <c r="AG688" s="28"/>
      <c r="AH688" s="28"/>
      <c r="AI688" s="28"/>
    </row>
    <row r="689" spans="1:35" ht="12.75" customHeight="1">
      <c r="A689" s="28"/>
      <c r="B689" s="27"/>
      <c r="C689" s="27"/>
      <c r="D689" s="27"/>
      <c r="E689" s="27"/>
      <c r="F689" s="28"/>
      <c r="G689" s="28"/>
      <c r="H689" s="28"/>
      <c r="I689" s="28"/>
      <c r="J689" s="28"/>
      <c r="K689" s="28"/>
      <c r="L689" s="50"/>
      <c r="M689" s="50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50"/>
      <c r="AD689" s="50"/>
      <c r="AE689" s="28"/>
      <c r="AF689" s="28"/>
      <c r="AG689" s="28"/>
      <c r="AH689" s="28"/>
      <c r="AI689" s="28"/>
    </row>
    <row r="690" spans="1:35" ht="12.75" customHeight="1">
      <c r="A690" s="28"/>
      <c r="B690" s="27"/>
      <c r="C690" s="27"/>
      <c r="D690" s="27"/>
      <c r="E690" s="27"/>
      <c r="F690" s="28"/>
      <c r="G690" s="28"/>
      <c r="H690" s="28"/>
      <c r="I690" s="28"/>
      <c r="J690" s="28"/>
      <c r="K690" s="28"/>
      <c r="L690" s="50"/>
      <c r="M690" s="50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50"/>
      <c r="AD690" s="50"/>
      <c r="AE690" s="28"/>
      <c r="AF690" s="28"/>
      <c r="AG690" s="28"/>
      <c r="AH690" s="28"/>
      <c r="AI690" s="28"/>
    </row>
    <row r="691" spans="1:35" ht="12.75" customHeight="1">
      <c r="A691" s="28"/>
      <c r="B691" s="27"/>
      <c r="C691" s="27"/>
      <c r="D691" s="27"/>
      <c r="E691" s="27"/>
      <c r="F691" s="28"/>
      <c r="G691" s="28"/>
      <c r="H691" s="28"/>
      <c r="I691" s="28"/>
      <c r="J691" s="28"/>
      <c r="K691" s="28"/>
      <c r="L691" s="50"/>
      <c r="M691" s="50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50"/>
      <c r="AD691" s="50"/>
      <c r="AE691" s="28"/>
      <c r="AF691" s="28"/>
      <c r="AG691" s="28"/>
      <c r="AH691" s="28"/>
      <c r="AI691" s="28"/>
    </row>
    <row r="692" spans="1:35" ht="12.75" customHeight="1">
      <c r="A692" s="28"/>
      <c r="B692" s="27"/>
      <c r="C692" s="27"/>
      <c r="D692" s="27"/>
      <c r="E692" s="27"/>
      <c r="F692" s="28"/>
      <c r="G692" s="28"/>
      <c r="H692" s="28"/>
      <c r="I692" s="28"/>
      <c r="J692" s="28"/>
      <c r="K692" s="28"/>
      <c r="L692" s="50"/>
      <c r="M692" s="50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50"/>
      <c r="AD692" s="50"/>
      <c r="AE692" s="28"/>
      <c r="AF692" s="28"/>
      <c r="AG692" s="28"/>
      <c r="AH692" s="28"/>
      <c r="AI692" s="28"/>
    </row>
    <row r="693" spans="1:35" ht="12.75" customHeight="1">
      <c r="A693" s="28"/>
      <c r="B693" s="27"/>
      <c r="C693" s="27"/>
      <c r="D693" s="27"/>
      <c r="E693" s="27"/>
      <c r="F693" s="28"/>
      <c r="G693" s="28"/>
      <c r="H693" s="28"/>
      <c r="I693" s="28"/>
      <c r="J693" s="28"/>
      <c r="K693" s="28"/>
      <c r="L693" s="50"/>
      <c r="M693" s="50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50"/>
      <c r="AD693" s="50"/>
      <c r="AE693" s="28"/>
      <c r="AF693" s="28"/>
      <c r="AG693" s="28"/>
      <c r="AH693" s="28"/>
      <c r="AI693" s="28"/>
    </row>
    <row r="694" spans="1:35" ht="12.75" customHeight="1">
      <c r="A694" s="28"/>
      <c r="B694" s="27"/>
      <c r="C694" s="27"/>
      <c r="D694" s="27"/>
      <c r="E694" s="27"/>
      <c r="F694" s="28"/>
      <c r="G694" s="28"/>
      <c r="H694" s="28"/>
      <c r="I694" s="28"/>
      <c r="J694" s="28"/>
      <c r="K694" s="28"/>
      <c r="L694" s="50"/>
      <c r="M694" s="50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50"/>
      <c r="AD694" s="50"/>
      <c r="AE694" s="28"/>
      <c r="AF694" s="28"/>
      <c r="AG694" s="28"/>
      <c r="AH694" s="28"/>
      <c r="AI694" s="28"/>
    </row>
    <row r="695" spans="1:35" ht="12.75" customHeight="1">
      <c r="A695" s="28"/>
      <c r="B695" s="27"/>
      <c r="C695" s="27"/>
      <c r="D695" s="27"/>
      <c r="E695" s="27"/>
      <c r="F695" s="28"/>
      <c r="G695" s="28"/>
      <c r="H695" s="28"/>
      <c r="I695" s="28"/>
      <c r="J695" s="28"/>
      <c r="K695" s="28"/>
      <c r="L695" s="50"/>
      <c r="M695" s="50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50"/>
      <c r="AD695" s="50"/>
      <c r="AE695" s="28"/>
      <c r="AF695" s="28"/>
      <c r="AG695" s="28"/>
      <c r="AH695" s="28"/>
      <c r="AI695" s="28"/>
    </row>
    <row r="696" spans="1:35" ht="12.75" customHeight="1">
      <c r="A696" s="28"/>
      <c r="B696" s="27"/>
      <c r="C696" s="27"/>
      <c r="D696" s="27"/>
      <c r="E696" s="27"/>
      <c r="F696" s="28"/>
      <c r="G696" s="28"/>
      <c r="H696" s="28"/>
      <c r="I696" s="28"/>
      <c r="J696" s="28"/>
      <c r="K696" s="28"/>
      <c r="L696" s="50"/>
      <c r="M696" s="50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50"/>
      <c r="AD696" s="50"/>
      <c r="AE696" s="28"/>
      <c r="AF696" s="28"/>
      <c r="AG696" s="28"/>
      <c r="AH696" s="28"/>
      <c r="AI696" s="28"/>
    </row>
    <row r="697" spans="1:35" ht="12.75" customHeight="1">
      <c r="A697" s="28"/>
      <c r="B697" s="27"/>
      <c r="C697" s="27"/>
      <c r="D697" s="27"/>
      <c r="E697" s="27"/>
      <c r="F697" s="28"/>
      <c r="G697" s="28"/>
      <c r="H697" s="28"/>
      <c r="I697" s="28"/>
      <c r="J697" s="28"/>
      <c r="K697" s="28"/>
      <c r="L697" s="50"/>
      <c r="M697" s="50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50"/>
      <c r="AD697" s="50"/>
      <c r="AE697" s="28"/>
      <c r="AF697" s="28"/>
      <c r="AG697" s="28"/>
      <c r="AH697" s="28"/>
      <c r="AI697" s="28"/>
    </row>
    <row r="698" spans="1:35" ht="12.75" customHeight="1">
      <c r="A698" s="28"/>
      <c r="B698" s="27"/>
      <c r="C698" s="27"/>
      <c r="D698" s="27"/>
      <c r="E698" s="27"/>
      <c r="F698" s="28"/>
      <c r="G698" s="28"/>
      <c r="H698" s="28"/>
      <c r="I698" s="28"/>
      <c r="J698" s="28"/>
      <c r="K698" s="28"/>
      <c r="L698" s="50"/>
      <c r="M698" s="50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50"/>
      <c r="AD698" s="50"/>
      <c r="AE698" s="28"/>
      <c r="AF698" s="28"/>
      <c r="AG698" s="28"/>
      <c r="AH698" s="28"/>
      <c r="AI698" s="28"/>
    </row>
    <row r="699" spans="1:35" ht="12.75" customHeight="1">
      <c r="A699" s="28"/>
      <c r="B699" s="27"/>
      <c r="C699" s="27"/>
      <c r="D699" s="27"/>
      <c r="E699" s="27"/>
      <c r="F699" s="28"/>
      <c r="G699" s="28"/>
      <c r="H699" s="28"/>
      <c r="I699" s="28"/>
      <c r="J699" s="28"/>
      <c r="K699" s="28"/>
      <c r="L699" s="50"/>
      <c r="M699" s="50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50"/>
      <c r="AD699" s="50"/>
      <c r="AE699" s="28"/>
      <c r="AF699" s="28"/>
      <c r="AG699" s="28"/>
      <c r="AH699" s="28"/>
      <c r="AI699" s="28"/>
    </row>
    <row r="700" spans="1:35" ht="12.75" customHeight="1">
      <c r="A700" s="28"/>
      <c r="B700" s="27"/>
      <c r="C700" s="27"/>
      <c r="D700" s="27"/>
      <c r="E700" s="27"/>
      <c r="F700" s="28"/>
      <c r="G700" s="28"/>
      <c r="H700" s="28"/>
      <c r="I700" s="28"/>
      <c r="J700" s="28"/>
      <c r="K700" s="28"/>
      <c r="L700" s="50"/>
      <c r="M700" s="50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50"/>
      <c r="AD700" s="50"/>
      <c r="AE700" s="28"/>
      <c r="AF700" s="28"/>
      <c r="AG700" s="28"/>
      <c r="AH700" s="28"/>
      <c r="AI700" s="28"/>
    </row>
    <row r="701" spans="1:35" ht="12.75" customHeight="1">
      <c r="A701" s="28"/>
      <c r="B701" s="27"/>
      <c r="C701" s="27"/>
      <c r="D701" s="27"/>
      <c r="E701" s="27"/>
      <c r="F701" s="28"/>
      <c r="G701" s="28"/>
      <c r="H701" s="28"/>
      <c r="I701" s="28"/>
      <c r="J701" s="28"/>
      <c r="K701" s="28"/>
      <c r="L701" s="50"/>
      <c r="M701" s="50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50"/>
      <c r="AD701" s="50"/>
      <c r="AE701" s="28"/>
      <c r="AF701" s="28"/>
      <c r="AG701" s="28"/>
      <c r="AH701" s="28"/>
      <c r="AI701" s="28"/>
    </row>
    <row r="702" spans="1:35" ht="12.75" customHeight="1">
      <c r="A702" s="28"/>
      <c r="B702" s="27"/>
      <c r="C702" s="27"/>
      <c r="D702" s="27"/>
      <c r="E702" s="27"/>
      <c r="F702" s="28"/>
      <c r="G702" s="28"/>
      <c r="H702" s="28"/>
      <c r="I702" s="28"/>
      <c r="J702" s="28"/>
      <c r="K702" s="28"/>
      <c r="L702" s="50"/>
      <c r="M702" s="50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50"/>
      <c r="AD702" s="50"/>
      <c r="AE702" s="28"/>
      <c r="AF702" s="28"/>
      <c r="AG702" s="28"/>
      <c r="AH702" s="28"/>
      <c r="AI702" s="28"/>
    </row>
    <row r="703" spans="1:35" ht="12.75" customHeight="1">
      <c r="A703" s="28"/>
      <c r="B703" s="27"/>
      <c r="C703" s="27"/>
      <c r="D703" s="27"/>
      <c r="E703" s="27"/>
      <c r="F703" s="28"/>
      <c r="G703" s="28"/>
      <c r="H703" s="28"/>
      <c r="I703" s="28"/>
      <c r="J703" s="28"/>
      <c r="K703" s="28"/>
      <c r="L703" s="50"/>
      <c r="M703" s="50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50"/>
      <c r="AD703" s="50"/>
      <c r="AE703" s="28"/>
      <c r="AF703" s="28"/>
      <c r="AG703" s="28"/>
      <c r="AH703" s="28"/>
      <c r="AI703" s="28"/>
    </row>
    <row r="704" spans="1:35" ht="12.75" customHeight="1">
      <c r="A704" s="28"/>
      <c r="B704" s="27"/>
      <c r="C704" s="27"/>
      <c r="D704" s="27"/>
      <c r="E704" s="27"/>
      <c r="F704" s="28"/>
      <c r="G704" s="28"/>
      <c r="H704" s="28"/>
      <c r="I704" s="28"/>
      <c r="J704" s="28"/>
      <c r="K704" s="28"/>
      <c r="L704" s="50"/>
      <c r="M704" s="50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50"/>
      <c r="AD704" s="50"/>
      <c r="AE704" s="28"/>
      <c r="AF704" s="28"/>
      <c r="AG704" s="28"/>
      <c r="AH704" s="28"/>
      <c r="AI704" s="28"/>
    </row>
    <row r="705" spans="1:35" ht="12.75" customHeight="1">
      <c r="A705" s="28"/>
      <c r="B705" s="27"/>
      <c r="C705" s="27"/>
      <c r="D705" s="27"/>
      <c r="E705" s="27"/>
      <c r="F705" s="28"/>
      <c r="G705" s="28"/>
      <c r="H705" s="28"/>
      <c r="I705" s="28"/>
      <c r="J705" s="28"/>
      <c r="K705" s="28"/>
      <c r="L705" s="50"/>
      <c r="M705" s="50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50"/>
      <c r="AD705" s="50"/>
      <c r="AE705" s="28"/>
      <c r="AF705" s="28"/>
      <c r="AG705" s="28"/>
      <c r="AH705" s="28"/>
      <c r="AI705" s="28"/>
    </row>
    <row r="706" spans="1:35" ht="12.75" customHeight="1">
      <c r="A706" s="28"/>
      <c r="B706" s="27"/>
      <c r="C706" s="27"/>
      <c r="D706" s="27"/>
      <c r="E706" s="27"/>
      <c r="F706" s="28"/>
      <c r="G706" s="28"/>
      <c r="H706" s="28"/>
      <c r="I706" s="28"/>
      <c r="J706" s="28"/>
      <c r="K706" s="28"/>
      <c r="L706" s="50"/>
      <c r="M706" s="50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50"/>
      <c r="AD706" s="50"/>
      <c r="AE706" s="28"/>
      <c r="AF706" s="28"/>
      <c r="AG706" s="28"/>
      <c r="AH706" s="28"/>
      <c r="AI706" s="28"/>
    </row>
    <row r="707" spans="1:35" ht="12.75" customHeight="1">
      <c r="A707" s="28"/>
      <c r="B707" s="27"/>
      <c r="C707" s="27"/>
      <c r="D707" s="27"/>
      <c r="E707" s="27"/>
      <c r="F707" s="28"/>
      <c r="G707" s="28"/>
      <c r="H707" s="28"/>
      <c r="I707" s="28"/>
      <c r="J707" s="28"/>
      <c r="K707" s="28"/>
      <c r="L707" s="50"/>
      <c r="M707" s="50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50"/>
      <c r="AD707" s="50"/>
      <c r="AE707" s="28"/>
      <c r="AF707" s="28"/>
      <c r="AG707" s="28"/>
      <c r="AH707" s="28"/>
      <c r="AI707" s="28"/>
    </row>
    <row r="708" spans="1:35" ht="12.75" customHeight="1">
      <c r="A708" s="28"/>
      <c r="B708" s="27"/>
      <c r="C708" s="27"/>
      <c r="D708" s="27"/>
      <c r="E708" s="27"/>
      <c r="F708" s="28"/>
      <c r="G708" s="28"/>
      <c r="H708" s="28"/>
      <c r="I708" s="28"/>
      <c r="J708" s="28"/>
      <c r="K708" s="28"/>
      <c r="L708" s="50"/>
      <c r="M708" s="50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50"/>
      <c r="AD708" s="50"/>
      <c r="AE708" s="28"/>
      <c r="AF708" s="28"/>
      <c r="AG708" s="28"/>
      <c r="AH708" s="28"/>
      <c r="AI708" s="28"/>
    </row>
    <row r="709" spans="1:35" ht="12.75" customHeight="1">
      <c r="A709" s="28"/>
      <c r="B709" s="27"/>
      <c r="C709" s="27"/>
      <c r="D709" s="27"/>
      <c r="E709" s="27"/>
      <c r="F709" s="28"/>
      <c r="G709" s="28"/>
      <c r="H709" s="28"/>
      <c r="I709" s="28"/>
      <c r="J709" s="28"/>
      <c r="K709" s="28"/>
      <c r="L709" s="50"/>
      <c r="M709" s="50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50"/>
      <c r="AD709" s="50"/>
      <c r="AE709" s="28"/>
      <c r="AF709" s="28"/>
      <c r="AG709" s="28"/>
      <c r="AH709" s="28"/>
      <c r="AI709" s="28"/>
    </row>
    <row r="710" spans="1:35" ht="12.75" customHeight="1">
      <c r="A710" s="28"/>
      <c r="B710" s="27"/>
      <c r="C710" s="27"/>
      <c r="D710" s="27"/>
      <c r="E710" s="27"/>
      <c r="F710" s="28"/>
      <c r="G710" s="28"/>
      <c r="H710" s="28"/>
      <c r="I710" s="28"/>
      <c r="J710" s="28"/>
      <c r="K710" s="28"/>
      <c r="L710" s="50"/>
      <c r="M710" s="50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50"/>
      <c r="AD710" s="50"/>
      <c r="AE710" s="28"/>
      <c r="AF710" s="28"/>
      <c r="AG710" s="28"/>
      <c r="AH710" s="28"/>
      <c r="AI710" s="28"/>
    </row>
    <row r="711" spans="1:35" ht="12.75" customHeight="1">
      <c r="A711" s="28"/>
      <c r="B711" s="27"/>
      <c r="C711" s="27"/>
      <c r="D711" s="27"/>
      <c r="E711" s="27"/>
      <c r="F711" s="28"/>
      <c r="G711" s="28"/>
      <c r="H711" s="28"/>
      <c r="I711" s="28"/>
      <c r="J711" s="28"/>
      <c r="K711" s="28"/>
      <c r="L711" s="50"/>
      <c r="M711" s="50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50"/>
      <c r="AD711" s="50"/>
      <c r="AE711" s="28"/>
      <c r="AF711" s="28"/>
      <c r="AG711" s="28"/>
      <c r="AH711" s="28"/>
      <c r="AI711" s="28"/>
    </row>
    <row r="712" spans="1:35" ht="12.75" customHeight="1">
      <c r="A712" s="28"/>
      <c r="B712" s="27"/>
      <c r="C712" s="27"/>
      <c r="D712" s="27"/>
      <c r="E712" s="27"/>
      <c r="F712" s="28"/>
      <c r="G712" s="28"/>
      <c r="H712" s="28"/>
      <c r="I712" s="28"/>
      <c r="J712" s="28"/>
      <c r="K712" s="28"/>
      <c r="L712" s="50"/>
      <c r="M712" s="50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50"/>
      <c r="AD712" s="50"/>
      <c r="AE712" s="28"/>
      <c r="AF712" s="28"/>
      <c r="AG712" s="28"/>
      <c r="AH712" s="28"/>
      <c r="AI712" s="28"/>
    </row>
    <row r="713" spans="1:35" ht="12.75" customHeight="1">
      <c r="A713" s="28"/>
      <c r="B713" s="27"/>
      <c r="C713" s="27"/>
      <c r="D713" s="27"/>
      <c r="E713" s="27"/>
      <c r="F713" s="28"/>
      <c r="G713" s="28"/>
      <c r="H713" s="28"/>
      <c r="I713" s="28"/>
      <c r="J713" s="28"/>
      <c r="K713" s="28"/>
      <c r="L713" s="50"/>
      <c r="M713" s="50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50"/>
      <c r="AD713" s="50"/>
      <c r="AE713" s="28"/>
      <c r="AF713" s="28"/>
      <c r="AG713" s="28"/>
      <c r="AH713" s="28"/>
      <c r="AI713" s="28"/>
    </row>
    <row r="714" spans="1:35" ht="12.75" customHeight="1">
      <c r="A714" s="28"/>
      <c r="B714" s="27"/>
      <c r="C714" s="27"/>
      <c r="D714" s="27"/>
      <c r="E714" s="27"/>
      <c r="F714" s="28"/>
      <c r="G714" s="28"/>
      <c r="H714" s="28"/>
      <c r="I714" s="28"/>
      <c r="J714" s="28"/>
      <c r="K714" s="28"/>
      <c r="L714" s="50"/>
      <c r="M714" s="50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50"/>
      <c r="AD714" s="50"/>
      <c r="AE714" s="28"/>
      <c r="AF714" s="28"/>
      <c r="AG714" s="28"/>
      <c r="AH714" s="28"/>
      <c r="AI714" s="28"/>
    </row>
    <row r="715" spans="1:35" ht="12.75" customHeight="1">
      <c r="A715" s="28"/>
      <c r="B715" s="27"/>
      <c r="C715" s="27"/>
      <c r="D715" s="27"/>
      <c r="E715" s="27"/>
      <c r="F715" s="28"/>
      <c r="G715" s="28"/>
      <c r="H715" s="28"/>
      <c r="I715" s="28"/>
      <c r="J715" s="28"/>
      <c r="K715" s="28"/>
      <c r="L715" s="50"/>
      <c r="M715" s="50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50"/>
      <c r="AD715" s="50"/>
      <c r="AE715" s="28"/>
      <c r="AF715" s="28"/>
      <c r="AG715" s="28"/>
      <c r="AH715" s="28"/>
      <c r="AI715" s="28"/>
    </row>
    <row r="716" spans="1:35" ht="12.75" customHeight="1">
      <c r="A716" s="28"/>
      <c r="B716" s="27"/>
      <c r="C716" s="27"/>
      <c r="D716" s="27"/>
      <c r="E716" s="27"/>
      <c r="F716" s="28"/>
      <c r="G716" s="28"/>
      <c r="H716" s="28"/>
      <c r="I716" s="28"/>
      <c r="J716" s="28"/>
      <c r="K716" s="28"/>
      <c r="L716" s="50"/>
      <c r="M716" s="50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50"/>
      <c r="AD716" s="50"/>
      <c r="AE716" s="28"/>
      <c r="AF716" s="28"/>
      <c r="AG716" s="28"/>
      <c r="AH716" s="28"/>
      <c r="AI716" s="28"/>
    </row>
    <row r="717" spans="1:35" ht="12.75" customHeight="1">
      <c r="A717" s="28"/>
      <c r="B717" s="27"/>
      <c r="C717" s="27"/>
      <c r="D717" s="27"/>
      <c r="E717" s="27"/>
      <c r="F717" s="28"/>
      <c r="G717" s="28"/>
      <c r="H717" s="28"/>
      <c r="I717" s="28"/>
      <c r="J717" s="28"/>
      <c r="K717" s="28"/>
      <c r="L717" s="50"/>
      <c r="M717" s="50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50"/>
      <c r="AD717" s="50"/>
      <c r="AE717" s="28"/>
      <c r="AF717" s="28"/>
      <c r="AG717" s="28"/>
      <c r="AH717" s="28"/>
      <c r="AI717" s="28"/>
    </row>
    <row r="718" spans="1:35" ht="12.75" customHeight="1">
      <c r="A718" s="28"/>
      <c r="B718" s="27"/>
      <c r="C718" s="27"/>
      <c r="D718" s="27"/>
      <c r="E718" s="27"/>
      <c r="F718" s="28"/>
      <c r="G718" s="28"/>
      <c r="H718" s="28"/>
      <c r="I718" s="28"/>
      <c r="J718" s="28"/>
      <c r="K718" s="28"/>
      <c r="L718" s="50"/>
      <c r="M718" s="50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50"/>
      <c r="AD718" s="50"/>
      <c r="AE718" s="28"/>
      <c r="AF718" s="28"/>
      <c r="AG718" s="28"/>
      <c r="AH718" s="28"/>
      <c r="AI718" s="28"/>
    </row>
    <row r="719" spans="1:35" ht="12.75" customHeight="1">
      <c r="A719" s="28"/>
      <c r="B719" s="27"/>
      <c r="C719" s="27"/>
      <c r="D719" s="27"/>
      <c r="E719" s="27"/>
      <c r="F719" s="28"/>
      <c r="G719" s="28"/>
      <c r="H719" s="28"/>
      <c r="I719" s="28"/>
      <c r="J719" s="28"/>
      <c r="K719" s="28"/>
      <c r="L719" s="50"/>
      <c r="M719" s="50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50"/>
      <c r="AD719" s="50"/>
      <c r="AE719" s="28"/>
      <c r="AF719" s="28"/>
      <c r="AG719" s="28"/>
      <c r="AH719" s="28"/>
      <c r="AI719" s="28"/>
    </row>
    <row r="720" spans="1:35" ht="12.75" customHeight="1">
      <c r="A720" s="28"/>
      <c r="B720" s="27"/>
      <c r="C720" s="27"/>
      <c r="D720" s="27"/>
      <c r="E720" s="27"/>
      <c r="F720" s="28"/>
      <c r="G720" s="28"/>
      <c r="H720" s="28"/>
      <c r="I720" s="28"/>
      <c r="J720" s="28"/>
      <c r="K720" s="28"/>
      <c r="L720" s="50"/>
      <c r="M720" s="50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50"/>
      <c r="AD720" s="50"/>
      <c r="AE720" s="28"/>
      <c r="AF720" s="28"/>
      <c r="AG720" s="28"/>
      <c r="AH720" s="28"/>
      <c r="AI720" s="28"/>
    </row>
    <row r="721" spans="1:35" ht="12.75" customHeight="1">
      <c r="A721" s="28"/>
      <c r="B721" s="27"/>
      <c r="C721" s="27"/>
      <c r="D721" s="27"/>
      <c r="E721" s="27"/>
      <c r="F721" s="28"/>
      <c r="G721" s="28"/>
      <c r="H721" s="28"/>
      <c r="I721" s="28"/>
      <c r="J721" s="28"/>
      <c r="K721" s="28"/>
      <c r="L721" s="50"/>
      <c r="M721" s="50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50"/>
      <c r="AD721" s="50"/>
      <c r="AE721" s="28"/>
      <c r="AF721" s="28"/>
      <c r="AG721" s="28"/>
      <c r="AH721" s="28"/>
      <c r="AI721" s="28"/>
    </row>
    <row r="722" spans="1:35" ht="12.75" customHeight="1">
      <c r="A722" s="28"/>
      <c r="B722" s="27"/>
      <c r="C722" s="27"/>
      <c r="D722" s="27"/>
      <c r="E722" s="27"/>
      <c r="F722" s="28"/>
      <c r="G722" s="28"/>
      <c r="H722" s="28"/>
      <c r="I722" s="28"/>
      <c r="J722" s="28"/>
      <c r="K722" s="28"/>
      <c r="L722" s="50"/>
      <c r="M722" s="50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50"/>
      <c r="AD722" s="50"/>
      <c r="AE722" s="28"/>
      <c r="AF722" s="28"/>
      <c r="AG722" s="28"/>
      <c r="AH722" s="28"/>
      <c r="AI722" s="28"/>
    </row>
    <row r="723" spans="1:35" ht="12.75" customHeight="1">
      <c r="A723" s="28"/>
      <c r="B723" s="27"/>
      <c r="C723" s="27"/>
      <c r="D723" s="27"/>
      <c r="E723" s="27"/>
      <c r="F723" s="28"/>
      <c r="G723" s="28"/>
      <c r="H723" s="28"/>
      <c r="I723" s="28"/>
      <c r="J723" s="28"/>
      <c r="K723" s="28"/>
      <c r="L723" s="50"/>
      <c r="M723" s="50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50"/>
      <c r="AD723" s="50"/>
      <c r="AE723" s="28"/>
      <c r="AF723" s="28"/>
      <c r="AG723" s="28"/>
      <c r="AH723" s="28"/>
      <c r="AI723" s="28"/>
    </row>
    <row r="724" spans="1:35" ht="12.75" customHeight="1">
      <c r="A724" s="28"/>
      <c r="B724" s="27"/>
      <c r="C724" s="27"/>
      <c r="D724" s="27"/>
      <c r="E724" s="27"/>
      <c r="F724" s="28"/>
      <c r="G724" s="28"/>
      <c r="H724" s="28"/>
      <c r="I724" s="28"/>
      <c r="J724" s="28"/>
      <c r="K724" s="28"/>
      <c r="L724" s="50"/>
      <c r="M724" s="50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50"/>
      <c r="AD724" s="50"/>
      <c r="AE724" s="28"/>
      <c r="AF724" s="28"/>
      <c r="AG724" s="28"/>
      <c r="AH724" s="28"/>
      <c r="AI724" s="28"/>
    </row>
    <row r="725" spans="1:35" ht="12.75" customHeight="1">
      <c r="A725" s="28"/>
      <c r="B725" s="27"/>
      <c r="C725" s="27"/>
      <c r="D725" s="27"/>
      <c r="E725" s="27"/>
      <c r="F725" s="28"/>
      <c r="G725" s="28"/>
      <c r="H725" s="28"/>
      <c r="I725" s="28"/>
      <c r="J725" s="28"/>
      <c r="K725" s="28"/>
      <c r="L725" s="50"/>
      <c r="M725" s="50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50"/>
      <c r="AD725" s="50"/>
      <c r="AE725" s="28"/>
      <c r="AF725" s="28"/>
      <c r="AG725" s="28"/>
      <c r="AH725" s="28"/>
      <c r="AI725" s="28"/>
    </row>
    <row r="726" spans="1:35" ht="12.75" customHeight="1">
      <c r="A726" s="28"/>
      <c r="B726" s="27"/>
      <c r="C726" s="27"/>
      <c r="D726" s="27"/>
      <c r="E726" s="27"/>
      <c r="F726" s="28"/>
      <c r="G726" s="28"/>
      <c r="H726" s="28"/>
      <c r="I726" s="28"/>
      <c r="J726" s="28"/>
      <c r="K726" s="28"/>
      <c r="L726" s="50"/>
      <c r="M726" s="50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50"/>
      <c r="AD726" s="50"/>
      <c r="AE726" s="28"/>
      <c r="AF726" s="28"/>
      <c r="AG726" s="28"/>
      <c r="AH726" s="28"/>
      <c r="AI726" s="28"/>
    </row>
    <row r="727" spans="1:35" ht="12.75" customHeight="1">
      <c r="A727" s="28"/>
      <c r="B727" s="27"/>
      <c r="C727" s="27"/>
      <c r="D727" s="27"/>
      <c r="E727" s="27"/>
      <c r="F727" s="28"/>
      <c r="G727" s="28"/>
      <c r="H727" s="28"/>
      <c r="I727" s="28"/>
      <c r="J727" s="28"/>
      <c r="K727" s="28"/>
      <c r="L727" s="50"/>
      <c r="M727" s="50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50"/>
      <c r="AD727" s="50"/>
      <c r="AE727" s="28"/>
      <c r="AF727" s="28"/>
      <c r="AG727" s="28"/>
      <c r="AH727" s="28"/>
      <c r="AI727" s="28"/>
    </row>
    <row r="728" spans="1:35" ht="12.75" customHeight="1">
      <c r="A728" s="28"/>
      <c r="B728" s="27"/>
      <c r="C728" s="27"/>
      <c r="D728" s="27"/>
      <c r="E728" s="27"/>
      <c r="F728" s="28"/>
      <c r="G728" s="28"/>
      <c r="H728" s="28"/>
      <c r="I728" s="28"/>
      <c r="J728" s="28"/>
      <c r="K728" s="28"/>
      <c r="L728" s="50"/>
      <c r="M728" s="50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50"/>
      <c r="AD728" s="50"/>
      <c r="AE728" s="28"/>
      <c r="AF728" s="28"/>
      <c r="AG728" s="28"/>
      <c r="AH728" s="28"/>
      <c r="AI728" s="28"/>
    </row>
    <row r="729" spans="1:35" ht="12.75" customHeight="1">
      <c r="A729" s="28"/>
      <c r="B729" s="27"/>
      <c r="C729" s="27"/>
      <c r="D729" s="27"/>
      <c r="E729" s="27"/>
      <c r="F729" s="28"/>
      <c r="G729" s="28"/>
      <c r="H729" s="28"/>
      <c r="I729" s="28"/>
      <c r="J729" s="28"/>
      <c r="K729" s="28"/>
      <c r="L729" s="50"/>
      <c r="M729" s="50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50"/>
      <c r="AD729" s="50"/>
      <c r="AE729" s="28"/>
      <c r="AF729" s="28"/>
      <c r="AG729" s="28"/>
      <c r="AH729" s="28"/>
      <c r="AI729" s="28"/>
    </row>
    <row r="730" spans="1:35" ht="12.75" customHeight="1">
      <c r="A730" s="28"/>
      <c r="B730" s="27"/>
      <c r="C730" s="27"/>
      <c r="D730" s="27"/>
      <c r="E730" s="27"/>
      <c r="F730" s="28"/>
      <c r="G730" s="28"/>
      <c r="H730" s="28"/>
      <c r="I730" s="28"/>
      <c r="J730" s="28"/>
      <c r="K730" s="28"/>
      <c r="L730" s="50"/>
      <c r="M730" s="50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50"/>
      <c r="AD730" s="50"/>
      <c r="AE730" s="28"/>
      <c r="AF730" s="28"/>
      <c r="AG730" s="28"/>
      <c r="AH730" s="28"/>
      <c r="AI730" s="28"/>
    </row>
    <row r="731" spans="1:35" ht="12.75" customHeight="1">
      <c r="A731" s="28"/>
      <c r="B731" s="27"/>
      <c r="C731" s="27"/>
      <c r="D731" s="27"/>
      <c r="E731" s="27"/>
      <c r="F731" s="28"/>
      <c r="G731" s="28"/>
      <c r="H731" s="28"/>
      <c r="I731" s="28"/>
      <c r="J731" s="28"/>
      <c r="K731" s="28"/>
      <c r="L731" s="50"/>
      <c r="M731" s="50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50"/>
      <c r="AD731" s="50"/>
      <c r="AE731" s="28"/>
      <c r="AF731" s="28"/>
      <c r="AG731" s="28"/>
      <c r="AH731" s="28"/>
      <c r="AI731" s="28"/>
    </row>
    <row r="732" spans="1:35" ht="12.75" customHeight="1">
      <c r="A732" s="28"/>
      <c r="B732" s="27"/>
      <c r="C732" s="27"/>
      <c r="D732" s="27"/>
      <c r="E732" s="27"/>
      <c r="F732" s="28"/>
      <c r="G732" s="28"/>
      <c r="H732" s="28"/>
      <c r="I732" s="28"/>
      <c r="J732" s="28"/>
      <c r="K732" s="28"/>
      <c r="L732" s="50"/>
      <c r="M732" s="50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50"/>
      <c r="AD732" s="50"/>
      <c r="AE732" s="28"/>
      <c r="AF732" s="28"/>
      <c r="AG732" s="28"/>
      <c r="AH732" s="28"/>
      <c r="AI732" s="28"/>
    </row>
    <row r="733" spans="1:35" ht="12.75" customHeight="1">
      <c r="A733" s="28"/>
      <c r="B733" s="27"/>
      <c r="C733" s="27"/>
      <c r="D733" s="27"/>
      <c r="E733" s="27"/>
      <c r="F733" s="28"/>
      <c r="G733" s="28"/>
      <c r="H733" s="28"/>
      <c r="I733" s="28"/>
      <c r="J733" s="28"/>
      <c r="K733" s="28"/>
      <c r="L733" s="50"/>
      <c r="M733" s="50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50"/>
      <c r="AD733" s="50"/>
      <c r="AE733" s="28"/>
      <c r="AF733" s="28"/>
      <c r="AG733" s="28"/>
      <c r="AH733" s="28"/>
      <c r="AI733" s="28"/>
    </row>
    <row r="734" spans="1:35" ht="12.75" customHeight="1">
      <c r="A734" s="28"/>
      <c r="B734" s="27"/>
      <c r="C734" s="27"/>
      <c r="D734" s="27"/>
      <c r="E734" s="27"/>
      <c r="F734" s="28"/>
      <c r="G734" s="28"/>
      <c r="H734" s="28"/>
      <c r="I734" s="28"/>
      <c r="J734" s="28"/>
      <c r="K734" s="28"/>
      <c r="L734" s="50"/>
      <c r="M734" s="50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50"/>
      <c r="AD734" s="50"/>
      <c r="AE734" s="28"/>
      <c r="AF734" s="28"/>
      <c r="AG734" s="28"/>
      <c r="AH734" s="28"/>
      <c r="AI734" s="28"/>
    </row>
    <row r="735" spans="1:35" ht="12.75" customHeight="1">
      <c r="A735" s="28"/>
      <c r="B735" s="27"/>
      <c r="C735" s="27"/>
      <c r="D735" s="27"/>
      <c r="E735" s="27"/>
      <c r="F735" s="28"/>
      <c r="G735" s="28"/>
      <c r="H735" s="28"/>
      <c r="I735" s="28"/>
      <c r="J735" s="28"/>
      <c r="K735" s="28"/>
      <c r="L735" s="50"/>
      <c r="M735" s="50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50"/>
      <c r="AD735" s="50"/>
      <c r="AE735" s="28"/>
      <c r="AF735" s="28"/>
      <c r="AG735" s="28"/>
      <c r="AH735" s="28"/>
      <c r="AI735" s="28"/>
    </row>
    <row r="736" spans="1:35" ht="12.75" customHeight="1">
      <c r="A736" s="28"/>
      <c r="B736" s="27"/>
      <c r="C736" s="27"/>
      <c r="D736" s="27"/>
      <c r="E736" s="27"/>
      <c r="F736" s="28"/>
      <c r="G736" s="28"/>
      <c r="H736" s="28"/>
      <c r="I736" s="28"/>
      <c r="J736" s="28"/>
      <c r="K736" s="28"/>
      <c r="L736" s="50"/>
      <c r="M736" s="50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50"/>
      <c r="AD736" s="50"/>
      <c r="AE736" s="28"/>
      <c r="AF736" s="28"/>
      <c r="AG736" s="28"/>
      <c r="AH736" s="28"/>
      <c r="AI736" s="28"/>
    </row>
    <row r="737" spans="1:35" ht="12.75" customHeight="1">
      <c r="A737" s="28"/>
      <c r="B737" s="27"/>
      <c r="C737" s="27"/>
      <c r="D737" s="27"/>
      <c r="E737" s="27"/>
      <c r="F737" s="28"/>
      <c r="G737" s="28"/>
      <c r="H737" s="28"/>
      <c r="I737" s="28"/>
      <c r="J737" s="28"/>
      <c r="K737" s="28"/>
      <c r="L737" s="50"/>
      <c r="M737" s="50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50"/>
      <c r="AD737" s="50"/>
      <c r="AE737" s="28"/>
      <c r="AF737" s="28"/>
      <c r="AG737" s="28"/>
      <c r="AH737" s="28"/>
      <c r="AI737" s="28"/>
    </row>
    <row r="738" spans="1:35" ht="12.75" customHeight="1">
      <c r="A738" s="28"/>
      <c r="B738" s="27"/>
      <c r="C738" s="27"/>
      <c r="D738" s="27"/>
      <c r="E738" s="27"/>
      <c r="F738" s="28"/>
      <c r="G738" s="28"/>
      <c r="H738" s="28"/>
      <c r="I738" s="28"/>
      <c r="J738" s="28"/>
      <c r="K738" s="28"/>
      <c r="L738" s="50"/>
      <c r="M738" s="50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50"/>
      <c r="AD738" s="50"/>
      <c r="AE738" s="28"/>
      <c r="AF738" s="28"/>
      <c r="AG738" s="28"/>
      <c r="AH738" s="28"/>
      <c r="AI738" s="28"/>
    </row>
    <row r="739" spans="1:35" ht="12.75" customHeight="1">
      <c r="A739" s="28"/>
      <c r="B739" s="27"/>
      <c r="C739" s="27"/>
      <c r="D739" s="27"/>
      <c r="E739" s="27"/>
      <c r="F739" s="28"/>
      <c r="G739" s="28"/>
      <c r="H739" s="28"/>
      <c r="I739" s="28"/>
      <c r="J739" s="28"/>
      <c r="K739" s="28"/>
      <c r="L739" s="50"/>
      <c r="M739" s="50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50"/>
      <c r="AD739" s="50"/>
      <c r="AE739" s="28"/>
      <c r="AF739" s="28"/>
      <c r="AG739" s="28"/>
      <c r="AH739" s="28"/>
      <c r="AI739" s="28"/>
    </row>
    <row r="740" spans="1:35" ht="12.75" customHeight="1">
      <c r="A740" s="28"/>
      <c r="B740" s="27"/>
      <c r="C740" s="27"/>
      <c r="D740" s="27"/>
      <c r="E740" s="27"/>
      <c r="F740" s="28"/>
      <c r="G740" s="28"/>
      <c r="H740" s="28"/>
      <c r="I740" s="28"/>
      <c r="J740" s="28"/>
      <c r="K740" s="28"/>
      <c r="L740" s="50"/>
      <c r="M740" s="50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50"/>
      <c r="AD740" s="50"/>
      <c r="AE740" s="28"/>
      <c r="AF740" s="28"/>
      <c r="AG740" s="28"/>
      <c r="AH740" s="28"/>
      <c r="AI740" s="28"/>
    </row>
    <row r="741" spans="1:35" ht="12.75" customHeight="1">
      <c r="A741" s="28"/>
      <c r="B741" s="27"/>
      <c r="C741" s="27"/>
      <c r="D741" s="27"/>
      <c r="E741" s="27"/>
      <c r="F741" s="28"/>
      <c r="G741" s="28"/>
      <c r="H741" s="28"/>
      <c r="I741" s="28"/>
      <c r="J741" s="28"/>
      <c r="K741" s="28"/>
      <c r="L741" s="50"/>
      <c r="M741" s="50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50"/>
      <c r="AD741" s="50"/>
      <c r="AE741" s="28"/>
      <c r="AF741" s="28"/>
      <c r="AG741" s="28"/>
      <c r="AH741" s="28"/>
      <c r="AI741" s="28"/>
    </row>
    <row r="742" spans="1:35" ht="12.75" customHeight="1">
      <c r="A742" s="28"/>
      <c r="B742" s="27"/>
      <c r="C742" s="27"/>
      <c r="D742" s="27"/>
      <c r="E742" s="27"/>
      <c r="F742" s="28"/>
      <c r="G742" s="28"/>
      <c r="H742" s="28"/>
      <c r="I742" s="28"/>
      <c r="J742" s="28"/>
      <c r="K742" s="28"/>
      <c r="L742" s="50"/>
      <c r="M742" s="50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50"/>
      <c r="AD742" s="50"/>
      <c r="AE742" s="28"/>
      <c r="AF742" s="28"/>
      <c r="AG742" s="28"/>
      <c r="AH742" s="28"/>
      <c r="AI742" s="28"/>
    </row>
    <row r="743" spans="1:35" ht="12.75" customHeight="1">
      <c r="A743" s="28"/>
      <c r="B743" s="27"/>
      <c r="C743" s="27"/>
      <c r="D743" s="27"/>
      <c r="E743" s="27"/>
      <c r="F743" s="28"/>
      <c r="G743" s="28"/>
      <c r="H743" s="28"/>
      <c r="I743" s="28"/>
      <c r="J743" s="28"/>
      <c r="K743" s="28"/>
      <c r="L743" s="50"/>
      <c r="M743" s="50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50"/>
      <c r="AD743" s="50"/>
      <c r="AE743" s="28"/>
      <c r="AF743" s="28"/>
      <c r="AG743" s="28"/>
      <c r="AH743" s="28"/>
      <c r="AI743" s="28"/>
    </row>
    <row r="744" spans="1:35" ht="12.75" customHeight="1">
      <c r="A744" s="28"/>
      <c r="B744" s="27"/>
      <c r="C744" s="27"/>
      <c r="D744" s="27"/>
      <c r="E744" s="27"/>
      <c r="F744" s="28"/>
      <c r="G744" s="28"/>
      <c r="H744" s="28"/>
      <c r="I744" s="28"/>
      <c r="J744" s="28"/>
      <c r="K744" s="28"/>
      <c r="L744" s="50"/>
      <c r="M744" s="50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50"/>
      <c r="AD744" s="50"/>
      <c r="AE744" s="28"/>
      <c r="AF744" s="28"/>
      <c r="AG744" s="28"/>
      <c r="AH744" s="28"/>
      <c r="AI744" s="28"/>
    </row>
    <row r="745" spans="1:35" ht="12.75" customHeight="1">
      <c r="A745" s="28"/>
      <c r="B745" s="27"/>
      <c r="C745" s="27"/>
      <c r="D745" s="27"/>
      <c r="E745" s="27"/>
      <c r="F745" s="28"/>
      <c r="G745" s="28"/>
      <c r="H745" s="28"/>
      <c r="I745" s="28"/>
      <c r="J745" s="28"/>
      <c r="K745" s="28"/>
      <c r="L745" s="50"/>
      <c r="M745" s="50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50"/>
      <c r="AD745" s="50"/>
      <c r="AE745" s="28"/>
      <c r="AF745" s="28"/>
      <c r="AG745" s="28"/>
      <c r="AH745" s="28"/>
      <c r="AI745" s="28"/>
    </row>
    <row r="746" spans="1:35" ht="12.75" customHeight="1">
      <c r="A746" s="28"/>
      <c r="B746" s="27"/>
      <c r="C746" s="27"/>
      <c r="D746" s="27"/>
      <c r="E746" s="27"/>
      <c r="F746" s="28"/>
      <c r="G746" s="28"/>
      <c r="H746" s="28"/>
      <c r="I746" s="28"/>
      <c r="J746" s="28"/>
      <c r="K746" s="28"/>
      <c r="L746" s="50"/>
      <c r="M746" s="50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50"/>
      <c r="AD746" s="50"/>
      <c r="AE746" s="28"/>
      <c r="AF746" s="28"/>
      <c r="AG746" s="28"/>
      <c r="AH746" s="28"/>
      <c r="AI746" s="28"/>
    </row>
    <row r="747" spans="1:35" ht="12.75" customHeight="1">
      <c r="A747" s="28"/>
      <c r="B747" s="27"/>
      <c r="C747" s="27"/>
      <c r="D747" s="27"/>
      <c r="E747" s="27"/>
      <c r="F747" s="28"/>
      <c r="G747" s="28"/>
      <c r="H747" s="28"/>
      <c r="I747" s="28"/>
      <c r="J747" s="28"/>
      <c r="K747" s="28"/>
      <c r="L747" s="50"/>
      <c r="M747" s="50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50"/>
      <c r="AD747" s="50"/>
      <c r="AE747" s="28"/>
      <c r="AF747" s="28"/>
      <c r="AG747" s="28"/>
      <c r="AH747" s="28"/>
      <c r="AI747" s="28"/>
    </row>
    <row r="748" spans="1:35" ht="12.75" customHeight="1">
      <c r="A748" s="28"/>
      <c r="B748" s="27"/>
      <c r="C748" s="27"/>
      <c r="D748" s="27"/>
      <c r="E748" s="27"/>
      <c r="F748" s="28"/>
      <c r="G748" s="28"/>
      <c r="H748" s="28"/>
      <c r="I748" s="28"/>
      <c r="J748" s="28"/>
      <c r="K748" s="28"/>
      <c r="L748" s="50"/>
      <c r="M748" s="50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50"/>
      <c r="AD748" s="50"/>
      <c r="AE748" s="28"/>
      <c r="AF748" s="28"/>
      <c r="AG748" s="28"/>
      <c r="AH748" s="28"/>
      <c r="AI748" s="28"/>
    </row>
    <row r="749" spans="1:35" ht="12.75" customHeight="1">
      <c r="A749" s="28"/>
      <c r="B749" s="27"/>
      <c r="C749" s="27"/>
      <c r="D749" s="27"/>
      <c r="E749" s="27"/>
      <c r="F749" s="28"/>
      <c r="G749" s="28"/>
      <c r="H749" s="28"/>
      <c r="I749" s="28"/>
      <c r="J749" s="28"/>
      <c r="K749" s="28"/>
      <c r="L749" s="50"/>
      <c r="M749" s="50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50"/>
      <c r="AD749" s="50"/>
      <c r="AE749" s="28"/>
      <c r="AF749" s="28"/>
      <c r="AG749" s="28"/>
      <c r="AH749" s="28"/>
      <c r="AI749" s="28"/>
    </row>
    <row r="750" spans="1:35" ht="12.75" customHeight="1">
      <c r="A750" s="28"/>
      <c r="B750" s="27"/>
      <c r="C750" s="27"/>
      <c r="D750" s="27"/>
      <c r="E750" s="27"/>
      <c r="F750" s="28"/>
      <c r="G750" s="28"/>
      <c r="H750" s="28"/>
      <c r="I750" s="28"/>
      <c r="J750" s="28"/>
      <c r="K750" s="28"/>
      <c r="L750" s="50"/>
      <c r="M750" s="50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50"/>
      <c r="AD750" s="50"/>
      <c r="AE750" s="28"/>
      <c r="AF750" s="28"/>
      <c r="AG750" s="28"/>
      <c r="AH750" s="28"/>
      <c r="AI750" s="28"/>
    </row>
    <row r="751" spans="1:35" ht="12.75" customHeight="1">
      <c r="A751" s="28"/>
      <c r="B751" s="27"/>
      <c r="C751" s="27"/>
      <c r="D751" s="27"/>
      <c r="E751" s="27"/>
      <c r="F751" s="28"/>
      <c r="G751" s="28"/>
      <c r="H751" s="28"/>
      <c r="I751" s="28"/>
      <c r="J751" s="28"/>
      <c r="K751" s="28"/>
      <c r="L751" s="50"/>
      <c r="M751" s="50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50"/>
      <c r="AD751" s="50"/>
      <c r="AE751" s="28"/>
      <c r="AF751" s="28"/>
      <c r="AG751" s="28"/>
      <c r="AH751" s="28"/>
      <c r="AI751" s="28"/>
    </row>
    <row r="752" spans="1:35" ht="12.75" customHeight="1">
      <c r="A752" s="28"/>
      <c r="B752" s="27"/>
      <c r="C752" s="27"/>
      <c r="D752" s="27"/>
      <c r="E752" s="27"/>
      <c r="F752" s="28"/>
      <c r="G752" s="28"/>
      <c r="H752" s="28"/>
      <c r="I752" s="28"/>
      <c r="J752" s="28"/>
      <c r="K752" s="28"/>
      <c r="L752" s="50"/>
      <c r="M752" s="50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50"/>
      <c r="AD752" s="50"/>
      <c r="AE752" s="28"/>
      <c r="AF752" s="28"/>
      <c r="AG752" s="28"/>
      <c r="AH752" s="28"/>
      <c r="AI752" s="28"/>
    </row>
    <row r="753" spans="1:35" ht="12.75" customHeight="1">
      <c r="A753" s="28"/>
      <c r="B753" s="27"/>
      <c r="C753" s="27"/>
      <c r="D753" s="27"/>
      <c r="E753" s="27"/>
      <c r="F753" s="28"/>
      <c r="G753" s="28"/>
      <c r="H753" s="28"/>
      <c r="I753" s="28"/>
      <c r="J753" s="28"/>
      <c r="K753" s="28"/>
      <c r="L753" s="50"/>
      <c r="M753" s="50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50"/>
      <c r="AD753" s="50"/>
      <c r="AE753" s="28"/>
      <c r="AF753" s="28"/>
      <c r="AG753" s="28"/>
      <c r="AH753" s="28"/>
      <c r="AI753" s="28"/>
    </row>
    <row r="754" spans="1:35" ht="12.75" customHeight="1">
      <c r="A754" s="28"/>
      <c r="B754" s="27"/>
      <c r="C754" s="27"/>
      <c r="D754" s="27"/>
      <c r="E754" s="27"/>
      <c r="F754" s="28"/>
      <c r="G754" s="28"/>
      <c r="H754" s="28"/>
      <c r="I754" s="28"/>
      <c r="J754" s="28"/>
      <c r="K754" s="28"/>
      <c r="L754" s="50"/>
      <c r="M754" s="50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50"/>
      <c r="AD754" s="50"/>
      <c r="AE754" s="28"/>
      <c r="AF754" s="28"/>
      <c r="AG754" s="28"/>
      <c r="AH754" s="28"/>
      <c r="AI754" s="28"/>
    </row>
    <row r="755" spans="1:35" ht="12.75" customHeight="1">
      <c r="A755" s="28"/>
      <c r="B755" s="27"/>
      <c r="C755" s="27"/>
      <c r="D755" s="27"/>
      <c r="E755" s="27"/>
      <c r="F755" s="28"/>
      <c r="G755" s="28"/>
      <c r="H755" s="28"/>
      <c r="I755" s="28"/>
      <c r="J755" s="28"/>
      <c r="K755" s="28"/>
      <c r="L755" s="50"/>
      <c r="M755" s="50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50"/>
      <c r="AD755" s="50"/>
      <c r="AE755" s="28"/>
      <c r="AF755" s="28"/>
      <c r="AG755" s="28"/>
      <c r="AH755" s="28"/>
      <c r="AI755" s="28"/>
    </row>
    <row r="756" spans="1:35" ht="12.75" customHeight="1">
      <c r="A756" s="28"/>
      <c r="B756" s="27"/>
      <c r="C756" s="27"/>
      <c r="D756" s="27"/>
      <c r="E756" s="27"/>
      <c r="F756" s="28"/>
      <c r="G756" s="28"/>
      <c r="H756" s="28"/>
      <c r="I756" s="28"/>
      <c r="J756" s="28"/>
      <c r="K756" s="28"/>
      <c r="L756" s="50"/>
      <c r="M756" s="50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50"/>
      <c r="AD756" s="50"/>
      <c r="AE756" s="28"/>
      <c r="AF756" s="28"/>
      <c r="AG756" s="28"/>
      <c r="AH756" s="28"/>
      <c r="AI756" s="28"/>
    </row>
    <row r="757" spans="1:35" ht="12.75" customHeight="1">
      <c r="A757" s="28"/>
      <c r="B757" s="27"/>
      <c r="C757" s="27"/>
      <c r="D757" s="27"/>
      <c r="E757" s="27"/>
      <c r="F757" s="28"/>
      <c r="G757" s="28"/>
      <c r="H757" s="28"/>
      <c r="I757" s="28"/>
      <c r="J757" s="28"/>
      <c r="K757" s="28"/>
      <c r="L757" s="50"/>
      <c r="M757" s="50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50"/>
      <c r="AD757" s="50"/>
      <c r="AE757" s="28"/>
      <c r="AF757" s="28"/>
      <c r="AG757" s="28"/>
      <c r="AH757" s="28"/>
      <c r="AI757" s="28"/>
    </row>
    <row r="758" spans="1:35" ht="12.75" customHeight="1">
      <c r="A758" s="28"/>
      <c r="B758" s="27"/>
      <c r="C758" s="27"/>
      <c r="D758" s="27"/>
      <c r="E758" s="27"/>
      <c r="F758" s="28"/>
      <c r="G758" s="28"/>
      <c r="H758" s="28"/>
      <c r="I758" s="28"/>
      <c r="J758" s="28"/>
      <c r="K758" s="28"/>
      <c r="L758" s="50"/>
      <c r="M758" s="50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50"/>
      <c r="AD758" s="50"/>
      <c r="AE758" s="28"/>
      <c r="AF758" s="28"/>
      <c r="AG758" s="28"/>
      <c r="AH758" s="28"/>
      <c r="AI758" s="28"/>
    </row>
    <row r="759" spans="1:35" ht="12.75" customHeight="1">
      <c r="A759" s="28"/>
      <c r="B759" s="27"/>
      <c r="C759" s="27"/>
      <c r="D759" s="27"/>
      <c r="E759" s="27"/>
      <c r="F759" s="28"/>
      <c r="G759" s="28"/>
      <c r="H759" s="28"/>
      <c r="I759" s="28"/>
      <c r="J759" s="28"/>
      <c r="K759" s="28"/>
      <c r="L759" s="50"/>
      <c r="M759" s="50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50"/>
      <c r="AD759" s="50"/>
      <c r="AE759" s="28"/>
      <c r="AF759" s="28"/>
      <c r="AG759" s="28"/>
      <c r="AH759" s="28"/>
      <c r="AI759" s="28"/>
    </row>
    <row r="760" spans="1:35" ht="12.75" customHeight="1">
      <c r="A760" s="28"/>
      <c r="B760" s="27"/>
      <c r="C760" s="27"/>
      <c r="D760" s="27"/>
      <c r="E760" s="27"/>
      <c r="F760" s="28"/>
      <c r="G760" s="28"/>
      <c r="H760" s="28"/>
      <c r="I760" s="28"/>
      <c r="J760" s="28"/>
      <c r="K760" s="28"/>
      <c r="L760" s="50"/>
      <c r="M760" s="50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50"/>
      <c r="AD760" s="50"/>
      <c r="AE760" s="28"/>
      <c r="AF760" s="28"/>
      <c r="AG760" s="28"/>
      <c r="AH760" s="28"/>
      <c r="AI760" s="28"/>
    </row>
    <row r="761" spans="1:35" ht="12.75" customHeight="1">
      <c r="A761" s="28"/>
      <c r="B761" s="27"/>
      <c r="C761" s="27"/>
      <c r="D761" s="27"/>
      <c r="E761" s="27"/>
      <c r="F761" s="28"/>
      <c r="G761" s="28"/>
      <c r="H761" s="28"/>
      <c r="I761" s="28"/>
      <c r="J761" s="28"/>
      <c r="K761" s="28"/>
      <c r="L761" s="50"/>
      <c r="M761" s="50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50"/>
      <c r="AD761" s="50"/>
      <c r="AE761" s="28"/>
      <c r="AF761" s="28"/>
      <c r="AG761" s="28"/>
      <c r="AH761" s="28"/>
      <c r="AI761" s="28"/>
    </row>
    <row r="762" spans="1:35" ht="12.75" customHeight="1">
      <c r="A762" s="28"/>
      <c r="B762" s="27"/>
      <c r="C762" s="27"/>
      <c r="D762" s="27"/>
      <c r="E762" s="27"/>
      <c r="F762" s="28"/>
      <c r="G762" s="28"/>
      <c r="H762" s="28"/>
      <c r="I762" s="28"/>
      <c r="J762" s="28"/>
      <c r="K762" s="28"/>
      <c r="L762" s="50"/>
      <c r="M762" s="50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50"/>
      <c r="AD762" s="50"/>
      <c r="AE762" s="28"/>
      <c r="AF762" s="28"/>
      <c r="AG762" s="28"/>
      <c r="AH762" s="28"/>
      <c r="AI762" s="28"/>
    </row>
    <row r="763" spans="1:35" ht="12.75" customHeight="1">
      <c r="A763" s="28"/>
      <c r="B763" s="27"/>
      <c r="C763" s="27"/>
      <c r="D763" s="27"/>
      <c r="E763" s="27"/>
      <c r="F763" s="28"/>
      <c r="G763" s="28"/>
      <c r="H763" s="28"/>
      <c r="I763" s="28"/>
      <c r="J763" s="28"/>
      <c r="K763" s="28"/>
      <c r="L763" s="50"/>
      <c r="M763" s="50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50"/>
      <c r="AD763" s="50"/>
      <c r="AE763" s="28"/>
      <c r="AF763" s="28"/>
      <c r="AG763" s="28"/>
      <c r="AH763" s="28"/>
      <c r="AI763" s="28"/>
    </row>
    <row r="764" spans="1:35" ht="12.75" customHeight="1">
      <c r="A764" s="28"/>
      <c r="B764" s="27"/>
      <c r="C764" s="27"/>
      <c r="D764" s="27"/>
      <c r="E764" s="27"/>
      <c r="F764" s="28"/>
      <c r="G764" s="28"/>
      <c r="H764" s="28"/>
      <c r="I764" s="28"/>
      <c r="J764" s="28"/>
      <c r="K764" s="28"/>
      <c r="L764" s="50"/>
      <c r="M764" s="50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50"/>
      <c r="AD764" s="50"/>
      <c r="AE764" s="28"/>
      <c r="AF764" s="28"/>
      <c r="AG764" s="28"/>
      <c r="AH764" s="28"/>
      <c r="AI764" s="28"/>
    </row>
    <row r="765" spans="1:35" ht="12.75" customHeight="1">
      <c r="A765" s="28"/>
      <c r="B765" s="27"/>
      <c r="C765" s="27"/>
      <c r="D765" s="27"/>
      <c r="E765" s="27"/>
      <c r="F765" s="28"/>
      <c r="G765" s="28"/>
      <c r="H765" s="28"/>
      <c r="I765" s="28"/>
      <c r="J765" s="28"/>
      <c r="K765" s="28"/>
      <c r="L765" s="50"/>
      <c r="M765" s="50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50"/>
      <c r="AD765" s="50"/>
      <c r="AE765" s="28"/>
      <c r="AF765" s="28"/>
      <c r="AG765" s="28"/>
      <c r="AH765" s="28"/>
      <c r="AI765" s="28"/>
    </row>
    <row r="766" spans="1:35" ht="12.75" customHeight="1">
      <c r="A766" s="28"/>
      <c r="B766" s="27"/>
      <c r="C766" s="27"/>
      <c r="D766" s="27"/>
      <c r="E766" s="27"/>
      <c r="F766" s="28"/>
      <c r="G766" s="28"/>
      <c r="H766" s="28"/>
      <c r="I766" s="28"/>
      <c r="J766" s="28"/>
      <c r="K766" s="28"/>
      <c r="L766" s="50"/>
      <c r="M766" s="50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50"/>
      <c r="AD766" s="50"/>
      <c r="AE766" s="28"/>
      <c r="AF766" s="28"/>
      <c r="AG766" s="28"/>
      <c r="AH766" s="28"/>
      <c r="AI766" s="28"/>
    </row>
    <row r="767" spans="1:35" ht="12.75" customHeight="1">
      <c r="A767" s="28"/>
      <c r="B767" s="27"/>
      <c r="C767" s="27"/>
      <c r="D767" s="27"/>
      <c r="E767" s="27"/>
      <c r="F767" s="28"/>
      <c r="G767" s="28"/>
      <c r="H767" s="28"/>
      <c r="I767" s="28"/>
      <c r="J767" s="28"/>
      <c r="K767" s="28"/>
      <c r="L767" s="50"/>
      <c r="M767" s="50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50"/>
      <c r="AD767" s="50"/>
      <c r="AE767" s="28"/>
      <c r="AF767" s="28"/>
      <c r="AG767" s="28"/>
      <c r="AH767" s="28"/>
      <c r="AI767" s="28"/>
    </row>
    <row r="768" spans="1:35" ht="12.75" customHeight="1">
      <c r="A768" s="28"/>
      <c r="B768" s="27"/>
      <c r="C768" s="27"/>
      <c r="D768" s="27"/>
      <c r="E768" s="27"/>
      <c r="F768" s="28"/>
      <c r="G768" s="28"/>
      <c r="H768" s="28"/>
      <c r="I768" s="28"/>
      <c r="J768" s="28"/>
      <c r="K768" s="28"/>
      <c r="L768" s="50"/>
      <c r="M768" s="50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50"/>
      <c r="AD768" s="50"/>
      <c r="AE768" s="28"/>
      <c r="AF768" s="28"/>
      <c r="AG768" s="28"/>
      <c r="AH768" s="28"/>
      <c r="AI768" s="28"/>
    </row>
    <row r="769" spans="1:35" ht="12.75" customHeight="1">
      <c r="A769" s="28"/>
      <c r="B769" s="27"/>
      <c r="C769" s="27"/>
      <c r="D769" s="27"/>
      <c r="E769" s="27"/>
      <c r="F769" s="28"/>
      <c r="G769" s="28"/>
      <c r="H769" s="28"/>
      <c r="I769" s="28"/>
      <c r="J769" s="28"/>
      <c r="K769" s="28"/>
      <c r="L769" s="50"/>
      <c r="M769" s="50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50"/>
      <c r="AD769" s="50"/>
      <c r="AE769" s="28"/>
      <c r="AF769" s="28"/>
      <c r="AG769" s="28"/>
      <c r="AH769" s="28"/>
      <c r="AI769" s="28"/>
    </row>
    <row r="770" spans="1:35" ht="12.75" customHeight="1">
      <c r="A770" s="28"/>
      <c r="B770" s="27"/>
      <c r="C770" s="27"/>
      <c r="D770" s="27"/>
      <c r="E770" s="27"/>
      <c r="F770" s="28"/>
      <c r="G770" s="28"/>
      <c r="H770" s="28"/>
      <c r="I770" s="28"/>
      <c r="J770" s="28"/>
      <c r="K770" s="28"/>
      <c r="L770" s="50"/>
      <c r="M770" s="50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50"/>
      <c r="AD770" s="50"/>
      <c r="AE770" s="28"/>
      <c r="AF770" s="28"/>
      <c r="AG770" s="28"/>
      <c r="AH770" s="28"/>
      <c r="AI770" s="28"/>
    </row>
    <row r="771" spans="1:35" ht="12.75" customHeight="1">
      <c r="A771" s="28"/>
      <c r="B771" s="27"/>
      <c r="C771" s="27"/>
      <c r="D771" s="27"/>
      <c r="E771" s="27"/>
      <c r="F771" s="28"/>
      <c r="G771" s="28"/>
      <c r="H771" s="28"/>
      <c r="I771" s="28"/>
      <c r="J771" s="28"/>
      <c r="K771" s="28"/>
      <c r="L771" s="50"/>
      <c r="M771" s="50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50"/>
      <c r="AD771" s="50"/>
      <c r="AE771" s="28"/>
      <c r="AF771" s="28"/>
      <c r="AG771" s="28"/>
      <c r="AH771" s="28"/>
      <c r="AI771" s="28"/>
    </row>
    <row r="772" spans="1:35" ht="12.75" customHeight="1">
      <c r="A772" s="28"/>
      <c r="B772" s="27"/>
      <c r="C772" s="27"/>
      <c r="D772" s="27"/>
      <c r="E772" s="27"/>
      <c r="F772" s="28"/>
      <c r="G772" s="28"/>
      <c r="H772" s="28"/>
      <c r="I772" s="28"/>
      <c r="J772" s="28"/>
      <c r="K772" s="28"/>
      <c r="L772" s="50"/>
      <c r="M772" s="50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50"/>
      <c r="AD772" s="50"/>
      <c r="AE772" s="28"/>
      <c r="AF772" s="28"/>
      <c r="AG772" s="28"/>
      <c r="AH772" s="28"/>
      <c r="AI772" s="28"/>
    </row>
    <row r="773" spans="1:35" ht="12.75" customHeight="1">
      <c r="A773" s="28"/>
      <c r="B773" s="27"/>
      <c r="C773" s="27"/>
      <c r="D773" s="27"/>
      <c r="E773" s="27"/>
      <c r="F773" s="28"/>
      <c r="G773" s="28"/>
      <c r="H773" s="28"/>
      <c r="I773" s="28"/>
      <c r="J773" s="28"/>
      <c r="K773" s="28"/>
      <c r="L773" s="50"/>
      <c r="M773" s="50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50"/>
      <c r="AD773" s="50"/>
      <c r="AE773" s="28"/>
      <c r="AF773" s="28"/>
      <c r="AG773" s="28"/>
      <c r="AH773" s="28"/>
      <c r="AI773" s="28"/>
    </row>
    <row r="774" spans="1:35" ht="12.75" customHeight="1">
      <c r="A774" s="28"/>
      <c r="B774" s="27"/>
      <c r="C774" s="27"/>
      <c r="D774" s="27"/>
      <c r="E774" s="27"/>
      <c r="F774" s="28"/>
      <c r="G774" s="28"/>
      <c r="H774" s="28"/>
      <c r="I774" s="28"/>
      <c r="J774" s="28"/>
      <c r="K774" s="28"/>
      <c r="L774" s="50"/>
      <c r="M774" s="50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50"/>
      <c r="AD774" s="50"/>
      <c r="AE774" s="28"/>
      <c r="AF774" s="28"/>
      <c r="AG774" s="28"/>
      <c r="AH774" s="28"/>
      <c r="AI774" s="28"/>
    </row>
    <row r="775" spans="1:35" ht="12.75" customHeight="1">
      <c r="A775" s="28"/>
      <c r="B775" s="27"/>
      <c r="C775" s="27"/>
      <c r="D775" s="27"/>
      <c r="E775" s="27"/>
      <c r="F775" s="28"/>
      <c r="G775" s="28"/>
      <c r="H775" s="28"/>
      <c r="I775" s="28"/>
      <c r="J775" s="28"/>
      <c r="K775" s="28"/>
      <c r="L775" s="50"/>
      <c r="M775" s="50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50"/>
      <c r="AD775" s="50"/>
      <c r="AE775" s="28"/>
      <c r="AF775" s="28"/>
      <c r="AG775" s="28"/>
      <c r="AH775" s="28"/>
      <c r="AI775" s="28"/>
    </row>
    <row r="776" spans="1:35" ht="12.75" customHeight="1">
      <c r="A776" s="28"/>
      <c r="B776" s="27"/>
      <c r="C776" s="27"/>
      <c r="D776" s="27"/>
      <c r="E776" s="27"/>
      <c r="F776" s="28"/>
      <c r="G776" s="28"/>
      <c r="H776" s="28"/>
      <c r="I776" s="28"/>
      <c r="J776" s="28"/>
      <c r="K776" s="28"/>
      <c r="L776" s="50"/>
      <c r="M776" s="50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50"/>
      <c r="AD776" s="50"/>
      <c r="AE776" s="28"/>
      <c r="AF776" s="28"/>
      <c r="AG776" s="28"/>
      <c r="AH776" s="28"/>
      <c r="AI776" s="28"/>
    </row>
    <row r="777" spans="1:35" ht="12.75" customHeight="1">
      <c r="A777" s="28"/>
      <c r="B777" s="27"/>
      <c r="C777" s="27"/>
      <c r="D777" s="27"/>
      <c r="E777" s="27"/>
      <c r="F777" s="28"/>
      <c r="G777" s="28"/>
      <c r="H777" s="28"/>
      <c r="I777" s="28"/>
      <c r="J777" s="28"/>
      <c r="K777" s="28"/>
      <c r="L777" s="50"/>
      <c r="M777" s="50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50"/>
      <c r="AD777" s="50"/>
      <c r="AE777" s="28"/>
      <c r="AF777" s="28"/>
      <c r="AG777" s="28"/>
      <c r="AH777" s="28"/>
      <c r="AI777" s="28"/>
    </row>
    <row r="778" spans="1:35" ht="12.75" customHeight="1">
      <c r="A778" s="28"/>
      <c r="B778" s="27"/>
      <c r="C778" s="27"/>
      <c r="D778" s="27"/>
      <c r="E778" s="27"/>
      <c r="F778" s="28"/>
      <c r="G778" s="28"/>
      <c r="H778" s="28"/>
      <c r="I778" s="28"/>
      <c r="J778" s="28"/>
      <c r="K778" s="28"/>
      <c r="L778" s="50"/>
      <c r="M778" s="50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50"/>
      <c r="AD778" s="50"/>
      <c r="AE778" s="28"/>
      <c r="AF778" s="28"/>
      <c r="AG778" s="28"/>
      <c r="AH778" s="28"/>
      <c r="AI778" s="28"/>
    </row>
    <row r="779" spans="1:35" ht="12.75" customHeight="1">
      <c r="A779" s="28"/>
      <c r="B779" s="27"/>
      <c r="C779" s="27"/>
      <c r="D779" s="27"/>
      <c r="E779" s="27"/>
      <c r="F779" s="28"/>
      <c r="G779" s="28"/>
      <c r="H779" s="28"/>
      <c r="I779" s="28"/>
      <c r="J779" s="28"/>
      <c r="K779" s="28"/>
      <c r="L779" s="50"/>
      <c r="M779" s="50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50"/>
      <c r="AD779" s="50"/>
      <c r="AE779" s="28"/>
      <c r="AF779" s="28"/>
      <c r="AG779" s="28"/>
      <c r="AH779" s="28"/>
      <c r="AI779" s="28"/>
    </row>
    <row r="780" spans="1:35" ht="12.75" customHeight="1">
      <c r="A780" s="28"/>
      <c r="B780" s="27"/>
      <c r="C780" s="27"/>
      <c r="D780" s="27"/>
      <c r="E780" s="27"/>
      <c r="F780" s="28"/>
      <c r="G780" s="28"/>
      <c r="H780" s="28"/>
      <c r="I780" s="28"/>
      <c r="J780" s="28"/>
      <c r="K780" s="28"/>
      <c r="L780" s="50"/>
      <c r="M780" s="50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50"/>
      <c r="AD780" s="50"/>
      <c r="AE780" s="28"/>
      <c r="AF780" s="28"/>
      <c r="AG780" s="28"/>
      <c r="AH780" s="28"/>
      <c r="AI780" s="28"/>
    </row>
    <row r="781" spans="1:35" ht="12.75" customHeight="1">
      <c r="A781" s="28"/>
      <c r="B781" s="27"/>
      <c r="C781" s="27"/>
      <c r="D781" s="27"/>
      <c r="E781" s="27"/>
      <c r="F781" s="28"/>
      <c r="G781" s="28"/>
      <c r="H781" s="28"/>
      <c r="I781" s="28"/>
      <c r="J781" s="28"/>
      <c r="K781" s="28"/>
      <c r="L781" s="50"/>
      <c r="M781" s="50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C781" s="50"/>
      <c r="AD781" s="50"/>
      <c r="AE781" s="28"/>
      <c r="AF781" s="28"/>
      <c r="AG781" s="28"/>
      <c r="AH781" s="28"/>
      <c r="AI781" s="28"/>
    </row>
    <row r="782" spans="1:35" ht="12.75" customHeight="1">
      <c r="A782" s="28"/>
      <c r="B782" s="27"/>
      <c r="C782" s="27"/>
      <c r="D782" s="27"/>
      <c r="E782" s="27"/>
      <c r="F782" s="28"/>
      <c r="G782" s="28"/>
      <c r="H782" s="28"/>
      <c r="I782" s="28"/>
      <c r="J782" s="28"/>
      <c r="K782" s="28"/>
      <c r="L782" s="50"/>
      <c r="M782" s="50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50"/>
      <c r="AD782" s="50"/>
      <c r="AE782" s="28"/>
      <c r="AF782" s="28"/>
      <c r="AG782" s="28"/>
      <c r="AH782" s="28"/>
      <c r="AI782" s="28"/>
    </row>
    <row r="783" spans="1:35" ht="12.75" customHeight="1">
      <c r="A783" s="28"/>
      <c r="B783" s="27"/>
      <c r="C783" s="27"/>
      <c r="D783" s="27"/>
      <c r="E783" s="27"/>
      <c r="F783" s="28"/>
      <c r="G783" s="28"/>
      <c r="H783" s="28"/>
      <c r="I783" s="28"/>
      <c r="J783" s="28"/>
      <c r="K783" s="28"/>
      <c r="L783" s="50"/>
      <c r="M783" s="50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50"/>
      <c r="AD783" s="50"/>
      <c r="AE783" s="28"/>
      <c r="AF783" s="28"/>
      <c r="AG783" s="28"/>
      <c r="AH783" s="28"/>
      <c r="AI783" s="28"/>
    </row>
    <row r="784" spans="1:35" ht="12.75" customHeight="1">
      <c r="A784" s="28"/>
      <c r="B784" s="27"/>
      <c r="C784" s="27"/>
      <c r="D784" s="27"/>
      <c r="E784" s="27"/>
      <c r="F784" s="28"/>
      <c r="G784" s="28"/>
      <c r="H784" s="28"/>
      <c r="I784" s="28"/>
      <c r="J784" s="28"/>
      <c r="K784" s="28"/>
      <c r="L784" s="50"/>
      <c r="M784" s="50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C784" s="50"/>
      <c r="AD784" s="50"/>
      <c r="AE784" s="28"/>
      <c r="AF784" s="28"/>
      <c r="AG784" s="28"/>
      <c r="AH784" s="28"/>
      <c r="AI784" s="28"/>
    </row>
    <row r="785" spans="1:35" ht="12.75" customHeight="1">
      <c r="A785" s="28"/>
      <c r="B785" s="27"/>
      <c r="C785" s="27"/>
      <c r="D785" s="27"/>
      <c r="E785" s="27"/>
      <c r="F785" s="28"/>
      <c r="G785" s="28"/>
      <c r="H785" s="28"/>
      <c r="I785" s="28"/>
      <c r="J785" s="28"/>
      <c r="K785" s="28"/>
      <c r="L785" s="50"/>
      <c r="M785" s="50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50"/>
      <c r="AD785" s="50"/>
      <c r="AE785" s="28"/>
      <c r="AF785" s="28"/>
      <c r="AG785" s="28"/>
      <c r="AH785" s="28"/>
      <c r="AI785" s="28"/>
    </row>
    <row r="786" spans="1:35" ht="12.75" customHeight="1">
      <c r="A786" s="28"/>
      <c r="B786" s="27"/>
      <c r="C786" s="27"/>
      <c r="D786" s="27"/>
      <c r="E786" s="27"/>
      <c r="F786" s="28"/>
      <c r="G786" s="28"/>
      <c r="H786" s="28"/>
      <c r="I786" s="28"/>
      <c r="J786" s="28"/>
      <c r="K786" s="28"/>
      <c r="L786" s="50"/>
      <c r="M786" s="50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50"/>
      <c r="AD786" s="50"/>
      <c r="AE786" s="28"/>
      <c r="AF786" s="28"/>
      <c r="AG786" s="28"/>
      <c r="AH786" s="28"/>
      <c r="AI786" s="28"/>
    </row>
    <row r="787" spans="1:35" ht="12.75" customHeight="1">
      <c r="A787" s="28"/>
      <c r="B787" s="27"/>
      <c r="C787" s="27"/>
      <c r="D787" s="27"/>
      <c r="E787" s="27"/>
      <c r="F787" s="28"/>
      <c r="G787" s="28"/>
      <c r="H787" s="28"/>
      <c r="I787" s="28"/>
      <c r="J787" s="28"/>
      <c r="K787" s="28"/>
      <c r="L787" s="50"/>
      <c r="M787" s="50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50"/>
      <c r="AD787" s="50"/>
      <c r="AE787" s="28"/>
      <c r="AF787" s="28"/>
      <c r="AG787" s="28"/>
      <c r="AH787" s="28"/>
      <c r="AI787" s="28"/>
    </row>
    <row r="788" spans="1:35" ht="12.75" customHeight="1">
      <c r="A788" s="28"/>
      <c r="B788" s="27"/>
      <c r="C788" s="27"/>
      <c r="D788" s="27"/>
      <c r="E788" s="27"/>
      <c r="F788" s="28"/>
      <c r="G788" s="28"/>
      <c r="H788" s="28"/>
      <c r="I788" s="28"/>
      <c r="J788" s="28"/>
      <c r="K788" s="28"/>
      <c r="L788" s="50"/>
      <c r="M788" s="50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50"/>
      <c r="AD788" s="50"/>
      <c r="AE788" s="28"/>
      <c r="AF788" s="28"/>
      <c r="AG788" s="28"/>
      <c r="AH788" s="28"/>
      <c r="AI788" s="28"/>
    </row>
    <row r="789" spans="1:35" ht="12.75" customHeight="1">
      <c r="A789" s="28"/>
      <c r="B789" s="27"/>
      <c r="C789" s="27"/>
      <c r="D789" s="27"/>
      <c r="E789" s="27"/>
      <c r="F789" s="28"/>
      <c r="G789" s="28"/>
      <c r="H789" s="28"/>
      <c r="I789" s="28"/>
      <c r="J789" s="28"/>
      <c r="K789" s="28"/>
      <c r="L789" s="50"/>
      <c r="M789" s="50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50"/>
      <c r="AD789" s="50"/>
      <c r="AE789" s="28"/>
      <c r="AF789" s="28"/>
      <c r="AG789" s="28"/>
      <c r="AH789" s="28"/>
      <c r="AI789" s="28"/>
    </row>
    <row r="790" spans="1:35" ht="12.75" customHeight="1">
      <c r="A790" s="28"/>
      <c r="B790" s="27"/>
      <c r="C790" s="27"/>
      <c r="D790" s="27"/>
      <c r="E790" s="27"/>
      <c r="F790" s="28"/>
      <c r="G790" s="28"/>
      <c r="H790" s="28"/>
      <c r="I790" s="28"/>
      <c r="J790" s="28"/>
      <c r="K790" s="28"/>
      <c r="L790" s="50"/>
      <c r="M790" s="50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C790" s="50"/>
      <c r="AD790" s="50"/>
      <c r="AE790" s="28"/>
      <c r="AF790" s="28"/>
      <c r="AG790" s="28"/>
      <c r="AH790" s="28"/>
      <c r="AI790" s="28"/>
    </row>
    <row r="791" spans="1:35" ht="12.75" customHeight="1">
      <c r="A791" s="28"/>
      <c r="B791" s="27"/>
      <c r="C791" s="27"/>
      <c r="D791" s="27"/>
      <c r="E791" s="27"/>
      <c r="F791" s="28"/>
      <c r="G791" s="28"/>
      <c r="H791" s="28"/>
      <c r="I791" s="28"/>
      <c r="J791" s="28"/>
      <c r="K791" s="28"/>
      <c r="L791" s="50"/>
      <c r="M791" s="50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C791" s="50"/>
      <c r="AD791" s="50"/>
      <c r="AE791" s="28"/>
      <c r="AF791" s="28"/>
      <c r="AG791" s="28"/>
      <c r="AH791" s="28"/>
      <c r="AI791" s="28"/>
    </row>
    <row r="792" spans="1:35" ht="12.75" customHeight="1">
      <c r="A792" s="28"/>
      <c r="B792" s="27"/>
      <c r="C792" s="27"/>
      <c r="D792" s="27"/>
      <c r="E792" s="27"/>
      <c r="F792" s="28"/>
      <c r="G792" s="28"/>
      <c r="H792" s="28"/>
      <c r="I792" s="28"/>
      <c r="J792" s="28"/>
      <c r="K792" s="28"/>
      <c r="L792" s="50"/>
      <c r="M792" s="50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50"/>
      <c r="AD792" s="50"/>
      <c r="AE792" s="28"/>
      <c r="AF792" s="28"/>
      <c r="AG792" s="28"/>
      <c r="AH792" s="28"/>
      <c r="AI792" s="28"/>
    </row>
    <row r="793" spans="1:35" ht="12.75" customHeight="1">
      <c r="A793" s="28"/>
      <c r="B793" s="27"/>
      <c r="C793" s="27"/>
      <c r="D793" s="27"/>
      <c r="E793" s="27"/>
      <c r="F793" s="28"/>
      <c r="G793" s="28"/>
      <c r="H793" s="28"/>
      <c r="I793" s="28"/>
      <c r="J793" s="28"/>
      <c r="K793" s="28"/>
      <c r="L793" s="50"/>
      <c r="M793" s="50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50"/>
      <c r="AD793" s="50"/>
      <c r="AE793" s="28"/>
      <c r="AF793" s="28"/>
      <c r="AG793" s="28"/>
      <c r="AH793" s="28"/>
      <c r="AI793" s="28"/>
    </row>
    <row r="794" spans="1:35" ht="12.75" customHeight="1">
      <c r="A794" s="28"/>
      <c r="B794" s="27"/>
      <c r="C794" s="27"/>
      <c r="D794" s="27"/>
      <c r="E794" s="27"/>
      <c r="F794" s="28"/>
      <c r="G794" s="28"/>
      <c r="H794" s="28"/>
      <c r="I794" s="28"/>
      <c r="J794" s="28"/>
      <c r="K794" s="28"/>
      <c r="L794" s="50"/>
      <c r="M794" s="50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C794" s="50"/>
      <c r="AD794" s="50"/>
      <c r="AE794" s="28"/>
      <c r="AF794" s="28"/>
      <c r="AG794" s="28"/>
      <c r="AH794" s="28"/>
      <c r="AI794" s="28"/>
    </row>
    <row r="795" spans="1:35" ht="12.75" customHeight="1">
      <c r="A795" s="28"/>
      <c r="B795" s="27"/>
      <c r="C795" s="27"/>
      <c r="D795" s="27"/>
      <c r="E795" s="27"/>
      <c r="F795" s="28"/>
      <c r="G795" s="28"/>
      <c r="H795" s="28"/>
      <c r="I795" s="28"/>
      <c r="J795" s="28"/>
      <c r="K795" s="28"/>
      <c r="L795" s="50"/>
      <c r="M795" s="50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50"/>
      <c r="AD795" s="50"/>
      <c r="AE795" s="28"/>
      <c r="AF795" s="28"/>
      <c r="AG795" s="28"/>
      <c r="AH795" s="28"/>
      <c r="AI795" s="28"/>
    </row>
    <row r="796" spans="1:35" ht="12.75" customHeight="1">
      <c r="A796" s="28"/>
      <c r="B796" s="27"/>
      <c r="C796" s="27"/>
      <c r="D796" s="27"/>
      <c r="E796" s="27"/>
      <c r="F796" s="28"/>
      <c r="G796" s="28"/>
      <c r="H796" s="28"/>
      <c r="I796" s="28"/>
      <c r="J796" s="28"/>
      <c r="K796" s="28"/>
      <c r="L796" s="50"/>
      <c r="M796" s="50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50"/>
      <c r="AD796" s="50"/>
      <c r="AE796" s="28"/>
      <c r="AF796" s="28"/>
      <c r="AG796" s="28"/>
      <c r="AH796" s="28"/>
      <c r="AI796" s="28"/>
    </row>
    <row r="797" spans="1:35" ht="12.75" customHeight="1">
      <c r="A797" s="28"/>
      <c r="B797" s="27"/>
      <c r="C797" s="27"/>
      <c r="D797" s="27"/>
      <c r="E797" s="27"/>
      <c r="F797" s="28"/>
      <c r="G797" s="28"/>
      <c r="H797" s="28"/>
      <c r="I797" s="28"/>
      <c r="J797" s="28"/>
      <c r="K797" s="28"/>
      <c r="L797" s="50"/>
      <c r="M797" s="50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50"/>
      <c r="AD797" s="50"/>
      <c r="AE797" s="28"/>
      <c r="AF797" s="28"/>
      <c r="AG797" s="28"/>
      <c r="AH797" s="28"/>
      <c r="AI797" s="28"/>
    </row>
    <row r="798" spans="1:35" ht="12.75" customHeight="1">
      <c r="A798" s="28"/>
      <c r="B798" s="27"/>
      <c r="C798" s="27"/>
      <c r="D798" s="27"/>
      <c r="E798" s="27"/>
      <c r="F798" s="28"/>
      <c r="G798" s="28"/>
      <c r="H798" s="28"/>
      <c r="I798" s="28"/>
      <c r="J798" s="28"/>
      <c r="K798" s="28"/>
      <c r="L798" s="50"/>
      <c r="M798" s="50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50"/>
      <c r="AD798" s="50"/>
      <c r="AE798" s="28"/>
      <c r="AF798" s="28"/>
      <c r="AG798" s="28"/>
      <c r="AH798" s="28"/>
      <c r="AI798" s="28"/>
    </row>
    <row r="799" spans="1:35" ht="12.75" customHeight="1">
      <c r="A799" s="28"/>
      <c r="B799" s="27"/>
      <c r="C799" s="27"/>
      <c r="D799" s="27"/>
      <c r="E799" s="27"/>
      <c r="F799" s="28"/>
      <c r="G799" s="28"/>
      <c r="H799" s="28"/>
      <c r="I799" s="28"/>
      <c r="J799" s="28"/>
      <c r="K799" s="28"/>
      <c r="L799" s="50"/>
      <c r="M799" s="50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50"/>
      <c r="AD799" s="50"/>
      <c r="AE799" s="28"/>
      <c r="AF799" s="28"/>
      <c r="AG799" s="28"/>
      <c r="AH799" s="28"/>
      <c r="AI799" s="28"/>
    </row>
    <row r="800" spans="1:35" ht="12.75" customHeight="1">
      <c r="A800" s="28"/>
      <c r="B800" s="27"/>
      <c r="C800" s="27"/>
      <c r="D800" s="27"/>
      <c r="E800" s="27"/>
      <c r="F800" s="28"/>
      <c r="G800" s="28"/>
      <c r="H800" s="28"/>
      <c r="I800" s="28"/>
      <c r="J800" s="28"/>
      <c r="K800" s="28"/>
      <c r="L800" s="50"/>
      <c r="M800" s="50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50"/>
      <c r="AD800" s="50"/>
      <c r="AE800" s="28"/>
      <c r="AF800" s="28"/>
      <c r="AG800" s="28"/>
      <c r="AH800" s="28"/>
      <c r="AI800" s="28"/>
    </row>
    <row r="801" spans="1:35" ht="12.75" customHeight="1">
      <c r="A801" s="28"/>
      <c r="B801" s="27"/>
      <c r="C801" s="27"/>
      <c r="D801" s="27"/>
      <c r="E801" s="27"/>
      <c r="F801" s="28"/>
      <c r="G801" s="28"/>
      <c r="H801" s="28"/>
      <c r="I801" s="28"/>
      <c r="J801" s="28"/>
      <c r="K801" s="28"/>
      <c r="L801" s="50"/>
      <c r="M801" s="50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50"/>
      <c r="AD801" s="50"/>
      <c r="AE801" s="28"/>
      <c r="AF801" s="28"/>
      <c r="AG801" s="28"/>
      <c r="AH801" s="28"/>
      <c r="AI801" s="28"/>
    </row>
    <row r="802" spans="1:35" ht="12.75" customHeight="1">
      <c r="A802" s="28"/>
      <c r="B802" s="27"/>
      <c r="C802" s="27"/>
      <c r="D802" s="27"/>
      <c r="E802" s="27"/>
      <c r="F802" s="28"/>
      <c r="G802" s="28"/>
      <c r="H802" s="28"/>
      <c r="I802" s="28"/>
      <c r="J802" s="28"/>
      <c r="K802" s="28"/>
      <c r="L802" s="50"/>
      <c r="M802" s="50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50"/>
      <c r="AD802" s="50"/>
      <c r="AE802" s="28"/>
      <c r="AF802" s="28"/>
      <c r="AG802" s="28"/>
      <c r="AH802" s="28"/>
      <c r="AI802" s="28"/>
    </row>
    <row r="803" spans="1:35" ht="12.75" customHeight="1">
      <c r="A803" s="28"/>
      <c r="B803" s="27"/>
      <c r="C803" s="27"/>
      <c r="D803" s="27"/>
      <c r="E803" s="27"/>
      <c r="F803" s="28"/>
      <c r="G803" s="28"/>
      <c r="H803" s="28"/>
      <c r="I803" s="28"/>
      <c r="J803" s="28"/>
      <c r="K803" s="28"/>
      <c r="L803" s="50"/>
      <c r="M803" s="50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50"/>
      <c r="AD803" s="50"/>
      <c r="AE803" s="28"/>
      <c r="AF803" s="28"/>
      <c r="AG803" s="28"/>
      <c r="AH803" s="28"/>
      <c r="AI803" s="28"/>
    </row>
    <row r="804" spans="1:35" ht="12.75" customHeight="1">
      <c r="A804" s="28"/>
      <c r="B804" s="27"/>
      <c r="C804" s="27"/>
      <c r="D804" s="27"/>
      <c r="E804" s="27"/>
      <c r="F804" s="28"/>
      <c r="G804" s="28"/>
      <c r="H804" s="28"/>
      <c r="I804" s="28"/>
      <c r="J804" s="28"/>
      <c r="K804" s="28"/>
      <c r="L804" s="50"/>
      <c r="M804" s="50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50"/>
      <c r="AD804" s="50"/>
      <c r="AE804" s="28"/>
      <c r="AF804" s="28"/>
      <c r="AG804" s="28"/>
      <c r="AH804" s="28"/>
      <c r="AI804" s="28"/>
    </row>
    <row r="805" spans="1:35" ht="12.75" customHeight="1">
      <c r="A805" s="28"/>
      <c r="B805" s="27"/>
      <c r="C805" s="27"/>
      <c r="D805" s="27"/>
      <c r="E805" s="27"/>
      <c r="F805" s="28"/>
      <c r="G805" s="28"/>
      <c r="H805" s="28"/>
      <c r="I805" s="28"/>
      <c r="J805" s="28"/>
      <c r="K805" s="28"/>
      <c r="L805" s="50"/>
      <c r="M805" s="50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50"/>
      <c r="AD805" s="50"/>
      <c r="AE805" s="28"/>
      <c r="AF805" s="28"/>
      <c r="AG805" s="28"/>
      <c r="AH805" s="28"/>
      <c r="AI805" s="28"/>
    </row>
    <row r="806" spans="1:35" ht="12.75" customHeight="1">
      <c r="A806" s="28"/>
      <c r="B806" s="27"/>
      <c r="C806" s="27"/>
      <c r="D806" s="27"/>
      <c r="E806" s="27"/>
      <c r="F806" s="28"/>
      <c r="G806" s="28"/>
      <c r="H806" s="28"/>
      <c r="I806" s="28"/>
      <c r="J806" s="28"/>
      <c r="K806" s="28"/>
      <c r="L806" s="50"/>
      <c r="M806" s="50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50"/>
      <c r="AD806" s="50"/>
      <c r="AE806" s="28"/>
      <c r="AF806" s="28"/>
      <c r="AG806" s="28"/>
      <c r="AH806" s="28"/>
      <c r="AI806" s="28"/>
    </row>
    <row r="807" spans="1:35" ht="12.75" customHeight="1">
      <c r="A807" s="28"/>
      <c r="B807" s="27"/>
      <c r="C807" s="27"/>
      <c r="D807" s="27"/>
      <c r="E807" s="27"/>
      <c r="F807" s="28"/>
      <c r="G807" s="28"/>
      <c r="H807" s="28"/>
      <c r="I807" s="28"/>
      <c r="J807" s="28"/>
      <c r="K807" s="28"/>
      <c r="L807" s="50"/>
      <c r="M807" s="50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50"/>
      <c r="AD807" s="50"/>
      <c r="AE807" s="28"/>
      <c r="AF807" s="28"/>
      <c r="AG807" s="28"/>
      <c r="AH807" s="28"/>
      <c r="AI807" s="28"/>
    </row>
    <row r="808" spans="1:35" ht="12.75" customHeight="1">
      <c r="A808" s="28"/>
      <c r="B808" s="27"/>
      <c r="C808" s="27"/>
      <c r="D808" s="27"/>
      <c r="E808" s="27"/>
      <c r="F808" s="28"/>
      <c r="G808" s="28"/>
      <c r="H808" s="28"/>
      <c r="I808" s="28"/>
      <c r="J808" s="28"/>
      <c r="K808" s="28"/>
      <c r="L808" s="50"/>
      <c r="M808" s="50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50"/>
      <c r="AD808" s="50"/>
      <c r="AE808" s="28"/>
      <c r="AF808" s="28"/>
      <c r="AG808" s="28"/>
      <c r="AH808" s="28"/>
      <c r="AI808" s="28"/>
    </row>
    <row r="809" spans="1:35" ht="12.75" customHeight="1">
      <c r="A809" s="28"/>
      <c r="B809" s="27"/>
      <c r="C809" s="27"/>
      <c r="D809" s="27"/>
      <c r="E809" s="27"/>
      <c r="F809" s="28"/>
      <c r="G809" s="28"/>
      <c r="H809" s="28"/>
      <c r="I809" s="28"/>
      <c r="J809" s="28"/>
      <c r="K809" s="28"/>
      <c r="L809" s="50"/>
      <c r="M809" s="50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50"/>
      <c r="AD809" s="50"/>
      <c r="AE809" s="28"/>
      <c r="AF809" s="28"/>
      <c r="AG809" s="28"/>
      <c r="AH809" s="28"/>
      <c r="AI809" s="28"/>
    </row>
    <row r="810" spans="1:35" ht="12.75" customHeight="1">
      <c r="A810" s="28"/>
      <c r="B810" s="27"/>
      <c r="C810" s="27"/>
      <c r="D810" s="27"/>
      <c r="E810" s="27"/>
      <c r="F810" s="28"/>
      <c r="G810" s="28"/>
      <c r="H810" s="28"/>
      <c r="I810" s="28"/>
      <c r="J810" s="28"/>
      <c r="K810" s="28"/>
      <c r="L810" s="50"/>
      <c r="M810" s="50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50"/>
      <c r="AD810" s="50"/>
      <c r="AE810" s="28"/>
      <c r="AF810" s="28"/>
      <c r="AG810" s="28"/>
      <c r="AH810" s="28"/>
      <c r="AI810" s="28"/>
    </row>
    <row r="811" spans="1:35" ht="12.75" customHeight="1">
      <c r="A811" s="28"/>
      <c r="B811" s="27"/>
      <c r="C811" s="27"/>
      <c r="D811" s="27"/>
      <c r="E811" s="27"/>
      <c r="F811" s="28"/>
      <c r="G811" s="28"/>
      <c r="H811" s="28"/>
      <c r="I811" s="28"/>
      <c r="J811" s="28"/>
      <c r="K811" s="28"/>
      <c r="L811" s="50"/>
      <c r="M811" s="50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50"/>
      <c r="AD811" s="50"/>
      <c r="AE811" s="28"/>
      <c r="AF811" s="28"/>
      <c r="AG811" s="28"/>
      <c r="AH811" s="28"/>
      <c r="AI811" s="28"/>
    </row>
    <row r="812" spans="1:35" ht="12.75" customHeight="1">
      <c r="A812" s="28"/>
      <c r="B812" s="27"/>
      <c r="C812" s="27"/>
      <c r="D812" s="27"/>
      <c r="E812" s="27"/>
      <c r="F812" s="28"/>
      <c r="G812" s="28"/>
      <c r="H812" s="28"/>
      <c r="I812" s="28"/>
      <c r="J812" s="28"/>
      <c r="K812" s="28"/>
      <c r="L812" s="50"/>
      <c r="M812" s="50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50"/>
      <c r="AD812" s="50"/>
      <c r="AE812" s="28"/>
      <c r="AF812" s="28"/>
      <c r="AG812" s="28"/>
      <c r="AH812" s="28"/>
      <c r="AI812" s="28"/>
    </row>
    <row r="813" spans="1:35" ht="12.75" customHeight="1">
      <c r="A813" s="28"/>
      <c r="B813" s="27"/>
      <c r="C813" s="27"/>
      <c r="D813" s="27"/>
      <c r="E813" s="27"/>
      <c r="F813" s="28"/>
      <c r="G813" s="28"/>
      <c r="H813" s="28"/>
      <c r="I813" s="28"/>
      <c r="J813" s="28"/>
      <c r="K813" s="28"/>
      <c r="L813" s="50"/>
      <c r="M813" s="50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50"/>
      <c r="AD813" s="50"/>
      <c r="AE813" s="28"/>
      <c r="AF813" s="28"/>
      <c r="AG813" s="28"/>
      <c r="AH813" s="28"/>
      <c r="AI813" s="28"/>
    </row>
    <row r="814" spans="1:35" ht="12.75" customHeight="1">
      <c r="A814" s="28"/>
      <c r="B814" s="27"/>
      <c r="C814" s="27"/>
      <c r="D814" s="27"/>
      <c r="E814" s="27"/>
      <c r="F814" s="28"/>
      <c r="G814" s="28"/>
      <c r="H814" s="28"/>
      <c r="I814" s="28"/>
      <c r="J814" s="28"/>
      <c r="K814" s="28"/>
      <c r="L814" s="50"/>
      <c r="M814" s="50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C814" s="50"/>
      <c r="AD814" s="50"/>
      <c r="AE814" s="28"/>
      <c r="AF814" s="28"/>
      <c r="AG814" s="28"/>
      <c r="AH814" s="28"/>
      <c r="AI814" s="28"/>
    </row>
    <row r="815" spans="1:35" ht="12.75" customHeight="1">
      <c r="A815" s="28"/>
      <c r="B815" s="27"/>
      <c r="C815" s="27"/>
      <c r="D815" s="27"/>
      <c r="E815" s="27"/>
      <c r="F815" s="28"/>
      <c r="G815" s="28"/>
      <c r="H815" s="28"/>
      <c r="I815" s="28"/>
      <c r="J815" s="28"/>
      <c r="K815" s="28"/>
      <c r="L815" s="50"/>
      <c r="M815" s="50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50"/>
      <c r="AD815" s="50"/>
      <c r="AE815" s="28"/>
      <c r="AF815" s="28"/>
      <c r="AG815" s="28"/>
      <c r="AH815" s="28"/>
      <c r="AI815" s="28"/>
    </row>
    <row r="816" spans="1:35" ht="12.75" customHeight="1">
      <c r="A816" s="28"/>
      <c r="B816" s="27"/>
      <c r="C816" s="27"/>
      <c r="D816" s="27"/>
      <c r="E816" s="27"/>
      <c r="F816" s="28"/>
      <c r="G816" s="28"/>
      <c r="H816" s="28"/>
      <c r="I816" s="28"/>
      <c r="J816" s="28"/>
      <c r="K816" s="28"/>
      <c r="L816" s="50"/>
      <c r="M816" s="50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50"/>
      <c r="AD816" s="50"/>
      <c r="AE816" s="28"/>
      <c r="AF816" s="28"/>
      <c r="AG816" s="28"/>
      <c r="AH816" s="28"/>
      <c r="AI816" s="28"/>
    </row>
    <row r="817" spans="1:35" ht="12.75" customHeight="1">
      <c r="A817" s="28"/>
      <c r="B817" s="27"/>
      <c r="C817" s="27"/>
      <c r="D817" s="27"/>
      <c r="E817" s="27"/>
      <c r="F817" s="28"/>
      <c r="G817" s="28"/>
      <c r="H817" s="28"/>
      <c r="I817" s="28"/>
      <c r="J817" s="28"/>
      <c r="K817" s="28"/>
      <c r="L817" s="50"/>
      <c r="M817" s="50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50"/>
      <c r="AD817" s="50"/>
      <c r="AE817" s="28"/>
      <c r="AF817" s="28"/>
      <c r="AG817" s="28"/>
      <c r="AH817" s="28"/>
      <c r="AI817" s="28"/>
    </row>
    <row r="818" spans="1:35" ht="12.75" customHeight="1">
      <c r="A818" s="28"/>
      <c r="B818" s="27"/>
      <c r="C818" s="27"/>
      <c r="D818" s="27"/>
      <c r="E818" s="27"/>
      <c r="F818" s="28"/>
      <c r="G818" s="28"/>
      <c r="H818" s="28"/>
      <c r="I818" s="28"/>
      <c r="J818" s="28"/>
      <c r="K818" s="28"/>
      <c r="L818" s="50"/>
      <c r="M818" s="50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50"/>
      <c r="AD818" s="50"/>
      <c r="AE818" s="28"/>
      <c r="AF818" s="28"/>
      <c r="AG818" s="28"/>
      <c r="AH818" s="28"/>
      <c r="AI818" s="28"/>
    </row>
    <row r="819" spans="1:35" ht="12.75" customHeight="1">
      <c r="A819" s="28"/>
      <c r="B819" s="27"/>
      <c r="C819" s="27"/>
      <c r="D819" s="27"/>
      <c r="E819" s="27"/>
      <c r="F819" s="28"/>
      <c r="G819" s="28"/>
      <c r="H819" s="28"/>
      <c r="I819" s="28"/>
      <c r="J819" s="28"/>
      <c r="K819" s="28"/>
      <c r="L819" s="50"/>
      <c r="M819" s="50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50"/>
      <c r="AD819" s="50"/>
      <c r="AE819" s="28"/>
      <c r="AF819" s="28"/>
      <c r="AG819" s="28"/>
      <c r="AH819" s="28"/>
      <c r="AI819" s="28"/>
    </row>
    <row r="820" spans="1:35" ht="12.75" customHeight="1">
      <c r="A820" s="28"/>
      <c r="B820" s="27"/>
      <c r="C820" s="27"/>
      <c r="D820" s="27"/>
      <c r="E820" s="27"/>
      <c r="F820" s="28"/>
      <c r="G820" s="28"/>
      <c r="H820" s="28"/>
      <c r="I820" s="28"/>
      <c r="J820" s="28"/>
      <c r="K820" s="28"/>
      <c r="L820" s="50"/>
      <c r="M820" s="50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50"/>
      <c r="AD820" s="50"/>
      <c r="AE820" s="28"/>
      <c r="AF820" s="28"/>
      <c r="AG820" s="28"/>
      <c r="AH820" s="28"/>
      <c r="AI820" s="28"/>
    </row>
    <row r="821" spans="1:35" ht="12.75" customHeight="1">
      <c r="A821" s="28"/>
      <c r="B821" s="27"/>
      <c r="C821" s="27"/>
      <c r="D821" s="27"/>
      <c r="E821" s="27"/>
      <c r="F821" s="28"/>
      <c r="G821" s="28"/>
      <c r="H821" s="28"/>
      <c r="I821" s="28"/>
      <c r="J821" s="28"/>
      <c r="K821" s="28"/>
      <c r="L821" s="50"/>
      <c r="M821" s="50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50"/>
      <c r="AD821" s="50"/>
      <c r="AE821" s="28"/>
      <c r="AF821" s="28"/>
      <c r="AG821" s="28"/>
      <c r="AH821" s="28"/>
      <c r="AI821" s="28"/>
    </row>
    <row r="822" spans="1:35" ht="12.75" customHeight="1">
      <c r="A822" s="28"/>
      <c r="B822" s="27"/>
      <c r="C822" s="27"/>
      <c r="D822" s="27"/>
      <c r="E822" s="27"/>
      <c r="F822" s="28"/>
      <c r="G822" s="28"/>
      <c r="H822" s="28"/>
      <c r="I822" s="28"/>
      <c r="J822" s="28"/>
      <c r="K822" s="28"/>
      <c r="L822" s="50"/>
      <c r="M822" s="50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50"/>
      <c r="AD822" s="50"/>
      <c r="AE822" s="28"/>
      <c r="AF822" s="28"/>
      <c r="AG822" s="28"/>
      <c r="AH822" s="28"/>
      <c r="AI822" s="28"/>
    </row>
    <row r="823" spans="1:35" ht="12.75" customHeight="1">
      <c r="A823" s="28"/>
      <c r="B823" s="27"/>
      <c r="C823" s="27"/>
      <c r="D823" s="27"/>
      <c r="E823" s="27"/>
      <c r="F823" s="28"/>
      <c r="G823" s="28"/>
      <c r="H823" s="28"/>
      <c r="I823" s="28"/>
      <c r="J823" s="28"/>
      <c r="K823" s="28"/>
      <c r="L823" s="50"/>
      <c r="M823" s="50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50"/>
      <c r="AD823" s="50"/>
      <c r="AE823" s="28"/>
      <c r="AF823" s="28"/>
      <c r="AG823" s="28"/>
      <c r="AH823" s="28"/>
      <c r="AI823" s="28"/>
    </row>
    <row r="824" spans="1:35" ht="12.75" customHeight="1">
      <c r="A824" s="28"/>
      <c r="B824" s="27"/>
      <c r="C824" s="27"/>
      <c r="D824" s="27"/>
      <c r="E824" s="27"/>
      <c r="F824" s="28"/>
      <c r="G824" s="28"/>
      <c r="H824" s="28"/>
      <c r="I824" s="28"/>
      <c r="J824" s="28"/>
      <c r="K824" s="28"/>
      <c r="L824" s="50"/>
      <c r="M824" s="50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50"/>
      <c r="AD824" s="50"/>
      <c r="AE824" s="28"/>
      <c r="AF824" s="28"/>
      <c r="AG824" s="28"/>
      <c r="AH824" s="28"/>
      <c r="AI824" s="28"/>
    </row>
    <row r="825" spans="1:35" ht="12.75" customHeight="1">
      <c r="A825" s="28"/>
      <c r="B825" s="27"/>
      <c r="C825" s="27"/>
      <c r="D825" s="27"/>
      <c r="E825" s="27"/>
      <c r="F825" s="28"/>
      <c r="G825" s="28"/>
      <c r="H825" s="28"/>
      <c r="I825" s="28"/>
      <c r="J825" s="28"/>
      <c r="K825" s="28"/>
      <c r="L825" s="50"/>
      <c r="M825" s="50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50"/>
      <c r="AD825" s="50"/>
      <c r="AE825" s="28"/>
      <c r="AF825" s="28"/>
      <c r="AG825" s="28"/>
      <c r="AH825" s="28"/>
      <c r="AI825" s="28"/>
    </row>
    <row r="826" spans="1:35" ht="12.75" customHeight="1">
      <c r="A826" s="28"/>
      <c r="B826" s="27"/>
      <c r="C826" s="27"/>
      <c r="D826" s="27"/>
      <c r="E826" s="27"/>
      <c r="F826" s="28"/>
      <c r="G826" s="28"/>
      <c r="H826" s="28"/>
      <c r="I826" s="28"/>
      <c r="J826" s="28"/>
      <c r="K826" s="28"/>
      <c r="L826" s="50"/>
      <c r="M826" s="50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50"/>
      <c r="AD826" s="50"/>
      <c r="AE826" s="28"/>
      <c r="AF826" s="28"/>
      <c r="AG826" s="28"/>
      <c r="AH826" s="28"/>
      <c r="AI826" s="28"/>
    </row>
    <row r="827" spans="1:35" ht="12.75" customHeight="1">
      <c r="A827" s="28"/>
      <c r="B827" s="27"/>
      <c r="C827" s="27"/>
      <c r="D827" s="27"/>
      <c r="E827" s="27"/>
      <c r="F827" s="28"/>
      <c r="G827" s="28"/>
      <c r="H827" s="28"/>
      <c r="I827" s="28"/>
      <c r="J827" s="28"/>
      <c r="K827" s="28"/>
      <c r="L827" s="50"/>
      <c r="M827" s="50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50"/>
      <c r="AD827" s="50"/>
      <c r="AE827" s="28"/>
      <c r="AF827" s="28"/>
      <c r="AG827" s="28"/>
      <c r="AH827" s="28"/>
      <c r="AI827" s="28"/>
    </row>
    <row r="828" spans="1:35" ht="12.75" customHeight="1">
      <c r="A828" s="28"/>
      <c r="B828" s="27"/>
      <c r="C828" s="27"/>
      <c r="D828" s="27"/>
      <c r="E828" s="27"/>
      <c r="F828" s="28"/>
      <c r="G828" s="28"/>
      <c r="H828" s="28"/>
      <c r="I828" s="28"/>
      <c r="J828" s="28"/>
      <c r="K828" s="28"/>
      <c r="L828" s="50"/>
      <c r="M828" s="50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50"/>
      <c r="AD828" s="50"/>
      <c r="AE828" s="28"/>
      <c r="AF828" s="28"/>
      <c r="AG828" s="28"/>
      <c r="AH828" s="28"/>
      <c r="AI828" s="28"/>
    </row>
    <row r="829" spans="1:35" ht="12.75" customHeight="1">
      <c r="A829" s="28"/>
      <c r="B829" s="27"/>
      <c r="C829" s="27"/>
      <c r="D829" s="27"/>
      <c r="E829" s="27"/>
      <c r="F829" s="28"/>
      <c r="G829" s="28"/>
      <c r="H829" s="28"/>
      <c r="I829" s="28"/>
      <c r="J829" s="28"/>
      <c r="K829" s="28"/>
      <c r="L829" s="50"/>
      <c r="M829" s="50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50"/>
      <c r="AD829" s="50"/>
      <c r="AE829" s="28"/>
      <c r="AF829" s="28"/>
      <c r="AG829" s="28"/>
      <c r="AH829" s="28"/>
      <c r="AI829" s="28"/>
    </row>
    <row r="830" spans="1:35" ht="12.75" customHeight="1">
      <c r="A830" s="28"/>
      <c r="B830" s="27"/>
      <c r="C830" s="27"/>
      <c r="D830" s="27"/>
      <c r="E830" s="27"/>
      <c r="F830" s="28"/>
      <c r="G830" s="28"/>
      <c r="H830" s="28"/>
      <c r="I830" s="28"/>
      <c r="J830" s="28"/>
      <c r="K830" s="28"/>
      <c r="L830" s="50"/>
      <c r="M830" s="50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50"/>
      <c r="AD830" s="50"/>
      <c r="AE830" s="28"/>
      <c r="AF830" s="28"/>
      <c r="AG830" s="28"/>
      <c r="AH830" s="28"/>
      <c r="AI830" s="28"/>
    </row>
    <row r="831" spans="1:35" ht="12.75" customHeight="1">
      <c r="A831" s="28"/>
      <c r="B831" s="27"/>
      <c r="C831" s="27"/>
      <c r="D831" s="27"/>
      <c r="E831" s="27"/>
      <c r="F831" s="28"/>
      <c r="G831" s="28"/>
      <c r="H831" s="28"/>
      <c r="I831" s="28"/>
      <c r="J831" s="28"/>
      <c r="K831" s="28"/>
      <c r="L831" s="50"/>
      <c r="M831" s="50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50"/>
      <c r="AD831" s="50"/>
      <c r="AE831" s="28"/>
      <c r="AF831" s="28"/>
      <c r="AG831" s="28"/>
      <c r="AH831" s="28"/>
      <c r="AI831" s="28"/>
    </row>
    <row r="832" spans="1:35" ht="12.75" customHeight="1">
      <c r="A832" s="28"/>
      <c r="B832" s="27"/>
      <c r="C832" s="27"/>
      <c r="D832" s="27"/>
      <c r="E832" s="27"/>
      <c r="F832" s="28"/>
      <c r="G832" s="28"/>
      <c r="H832" s="28"/>
      <c r="I832" s="28"/>
      <c r="J832" s="28"/>
      <c r="K832" s="28"/>
      <c r="L832" s="50"/>
      <c r="M832" s="50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50"/>
      <c r="AD832" s="50"/>
      <c r="AE832" s="28"/>
      <c r="AF832" s="28"/>
      <c r="AG832" s="28"/>
      <c r="AH832" s="28"/>
      <c r="AI832" s="28"/>
    </row>
    <row r="833" spans="1:35" ht="12.75" customHeight="1">
      <c r="A833" s="28"/>
      <c r="B833" s="27"/>
      <c r="C833" s="27"/>
      <c r="D833" s="27"/>
      <c r="E833" s="27"/>
      <c r="F833" s="28"/>
      <c r="G833" s="28"/>
      <c r="H833" s="28"/>
      <c r="I833" s="28"/>
      <c r="J833" s="28"/>
      <c r="K833" s="28"/>
      <c r="L833" s="50"/>
      <c r="M833" s="50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50"/>
      <c r="AD833" s="50"/>
      <c r="AE833" s="28"/>
      <c r="AF833" s="28"/>
      <c r="AG833" s="28"/>
      <c r="AH833" s="28"/>
      <c r="AI833" s="28"/>
    </row>
    <row r="834" spans="1:35" ht="12.75" customHeight="1">
      <c r="A834" s="28"/>
      <c r="B834" s="27"/>
      <c r="C834" s="27"/>
      <c r="D834" s="27"/>
      <c r="E834" s="27"/>
      <c r="F834" s="28"/>
      <c r="G834" s="28"/>
      <c r="H834" s="28"/>
      <c r="I834" s="28"/>
      <c r="J834" s="28"/>
      <c r="K834" s="28"/>
      <c r="L834" s="50"/>
      <c r="M834" s="50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50"/>
      <c r="AD834" s="50"/>
      <c r="AE834" s="28"/>
      <c r="AF834" s="28"/>
      <c r="AG834" s="28"/>
      <c r="AH834" s="28"/>
      <c r="AI834" s="28"/>
    </row>
    <row r="835" spans="1:35" ht="12.75" customHeight="1">
      <c r="A835" s="28"/>
      <c r="B835" s="27"/>
      <c r="C835" s="27"/>
      <c r="D835" s="27"/>
      <c r="E835" s="27"/>
      <c r="F835" s="28"/>
      <c r="G835" s="28"/>
      <c r="H835" s="28"/>
      <c r="I835" s="28"/>
      <c r="J835" s="28"/>
      <c r="K835" s="28"/>
      <c r="L835" s="50"/>
      <c r="M835" s="50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50"/>
      <c r="AD835" s="50"/>
      <c r="AE835" s="28"/>
      <c r="AF835" s="28"/>
      <c r="AG835" s="28"/>
      <c r="AH835" s="28"/>
      <c r="AI835" s="28"/>
    </row>
    <row r="836" spans="1:35" ht="12.75" customHeight="1">
      <c r="A836" s="28"/>
      <c r="B836" s="27"/>
      <c r="C836" s="27"/>
      <c r="D836" s="27"/>
      <c r="E836" s="27"/>
      <c r="F836" s="28"/>
      <c r="G836" s="28"/>
      <c r="H836" s="28"/>
      <c r="I836" s="28"/>
      <c r="J836" s="28"/>
      <c r="K836" s="28"/>
      <c r="L836" s="50"/>
      <c r="M836" s="50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50"/>
      <c r="AD836" s="50"/>
      <c r="AE836" s="28"/>
      <c r="AF836" s="28"/>
      <c r="AG836" s="28"/>
      <c r="AH836" s="28"/>
      <c r="AI836" s="28"/>
    </row>
    <row r="837" spans="1:35" ht="12.75" customHeight="1">
      <c r="A837" s="28"/>
      <c r="B837" s="27"/>
      <c r="C837" s="27"/>
      <c r="D837" s="27"/>
      <c r="E837" s="27"/>
      <c r="F837" s="28"/>
      <c r="G837" s="28"/>
      <c r="H837" s="28"/>
      <c r="I837" s="28"/>
      <c r="J837" s="28"/>
      <c r="K837" s="28"/>
      <c r="L837" s="50"/>
      <c r="M837" s="50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50"/>
      <c r="AD837" s="50"/>
      <c r="AE837" s="28"/>
      <c r="AF837" s="28"/>
      <c r="AG837" s="28"/>
      <c r="AH837" s="28"/>
      <c r="AI837" s="28"/>
    </row>
    <row r="838" spans="1:35" ht="12.75" customHeight="1">
      <c r="A838" s="28"/>
      <c r="B838" s="27"/>
      <c r="C838" s="27"/>
      <c r="D838" s="27"/>
      <c r="E838" s="27"/>
      <c r="F838" s="28"/>
      <c r="G838" s="28"/>
      <c r="H838" s="28"/>
      <c r="I838" s="28"/>
      <c r="J838" s="28"/>
      <c r="K838" s="28"/>
      <c r="L838" s="50"/>
      <c r="M838" s="50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50"/>
      <c r="AD838" s="50"/>
      <c r="AE838" s="28"/>
      <c r="AF838" s="28"/>
      <c r="AG838" s="28"/>
      <c r="AH838" s="28"/>
      <c r="AI838" s="28"/>
    </row>
    <row r="839" spans="1:35" ht="12.75" customHeight="1">
      <c r="A839" s="28"/>
      <c r="B839" s="27"/>
      <c r="C839" s="27"/>
      <c r="D839" s="27"/>
      <c r="E839" s="27"/>
      <c r="F839" s="28"/>
      <c r="G839" s="28"/>
      <c r="H839" s="28"/>
      <c r="I839" s="28"/>
      <c r="J839" s="28"/>
      <c r="K839" s="28"/>
      <c r="L839" s="50"/>
      <c r="M839" s="50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50"/>
      <c r="AD839" s="50"/>
      <c r="AE839" s="28"/>
      <c r="AF839" s="28"/>
      <c r="AG839" s="28"/>
      <c r="AH839" s="28"/>
      <c r="AI839" s="28"/>
    </row>
    <row r="840" spans="1:35" ht="12.75" customHeight="1">
      <c r="A840" s="28"/>
      <c r="B840" s="27"/>
      <c r="C840" s="27"/>
      <c r="D840" s="27"/>
      <c r="E840" s="27"/>
      <c r="F840" s="28"/>
      <c r="G840" s="28"/>
      <c r="H840" s="28"/>
      <c r="I840" s="28"/>
      <c r="J840" s="28"/>
      <c r="K840" s="28"/>
      <c r="L840" s="50"/>
      <c r="M840" s="50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50"/>
      <c r="AD840" s="50"/>
      <c r="AE840" s="28"/>
      <c r="AF840" s="28"/>
      <c r="AG840" s="28"/>
      <c r="AH840" s="28"/>
      <c r="AI840" s="28"/>
    </row>
    <row r="841" spans="1:35" ht="12.75" customHeight="1">
      <c r="A841" s="28"/>
      <c r="B841" s="27"/>
      <c r="C841" s="27"/>
      <c r="D841" s="27"/>
      <c r="E841" s="27"/>
      <c r="F841" s="28"/>
      <c r="G841" s="28"/>
      <c r="H841" s="28"/>
      <c r="I841" s="28"/>
      <c r="J841" s="28"/>
      <c r="K841" s="28"/>
      <c r="L841" s="50"/>
      <c r="M841" s="50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50"/>
      <c r="AD841" s="50"/>
      <c r="AE841" s="28"/>
      <c r="AF841" s="28"/>
      <c r="AG841" s="28"/>
      <c r="AH841" s="28"/>
      <c r="AI841" s="28"/>
    </row>
    <row r="842" spans="1:35" ht="12.75" customHeight="1">
      <c r="A842" s="28"/>
      <c r="B842" s="27"/>
      <c r="C842" s="27"/>
      <c r="D842" s="27"/>
      <c r="E842" s="27"/>
      <c r="F842" s="28"/>
      <c r="G842" s="28"/>
      <c r="H842" s="28"/>
      <c r="I842" s="28"/>
      <c r="J842" s="28"/>
      <c r="K842" s="28"/>
      <c r="L842" s="50"/>
      <c r="M842" s="50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50"/>
      <c r="AD842" s="50"/>
      <c r="AE842" s="28"/>
      <c r="AF842" s="28"/>
      <c r="AG842" s="28"/>
      <c r="AH842" s="28"/>
      <c r="AI842" s="28"/>
    </row>
    <row r="843" spans="1:35" ht="12.75" customHeight="1">
      <c r="A843" s="28"/>
      <c r="B843" s="27"/>
      <c r="C843" s="27"/>
      <c r="D843" s="27"/>
      <c r="E843" s="27"/>
      <c r="F843" s="28"/>
      <c r="G843" s="28"/>
      <c r="H843" s="28"/>
      <c r="I843" s="28"/>
      <c r="J843" s="28"/>
      <c r="K843" s="28"/>
      <c r="L843" s="50"/>
      <c r="M843" s="50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50"/>
      <c r="AD843" s="50"/>
      <c r="AE843" s="28"/>
      <c r="AF843" s="28"/>
      <c r="AG843" s="28"/>
      <c r="AH843" s="28"/>
      <c r="AI843" s="28"/>
    </row>
    <row r="844" spans="1:35" ht="12.75" customHeight="1">
      <c r="A844" s="28"/>
      <c r="B844" s="27"/>
      <c r="C844" s="27"/>
      <c r="D844" s="27"/>
      <c r="E844" s="27"/>
      <c r="F844" s="28"/>
      <c r="G844" s="28"/>
      <c r="H844" s="28"/>
      <c r="I844" s="28"/>
      <c r="J844" s="28"/>
      <c r="K844" s="28"/>
      <c r="L844" s="50"/>
      <c r="M844" s="50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50"/>
      <c r="AD844" s="50"/>
      <c r="AE844" s="28"/>
      <c r="AF844" s="28"/>
      <c r="AG844" s="28"/>
      <c r="AH844" s="28"/>
      <c r="AI844" s="28"/>
    </row>
    <row r="845" spans="1:35" ht="12.75" customHeight="1">
      <c r="A845" s="28"/>
      <c r="B845" s="27"/>
      <c r="C845" s="27"/>
      <c r="D845" s="27"/>
      <c r="E845" s="27"/>
      <c r="F845" s="28"/>
      <c r="G845" s="28"/>
      <c r="H845" s="28"/>
      <c r="I845" s="28"/>
      <c r="J845" s="28"/>
      <c r="K845" s="28"/>
      <c r="L845" s="50"/>
      <c r="M845" s="50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50"/>
      <c r="AD845" s="50"/>
      <c r="AE845" s="28"/>
      <c r="AF845" s="28"/>
      <c r="AG845" s="28"/>
      <c r="AH845" s="28"/>
      <c r="AI845" s="28"/>
    </row>
    <row r="846" spans="1:35" ht="12.75" customHeight="1">
      <c r="A846" s="28"/>
      <c r="B846" s="27"/>
      <c r="C846" s="27"/>
      <c r="D846" s="27"/>
      <c r="E846" s="27"/>
      <c r="F846" s="28"/>
      <c r="G846" s="28"/>
      <c r="H846" s="28"/>
      <c r="I846" s="28"/>
      <c r="J846" s="28"/>
      <c r="K846" s="28"/>
      <c r="L846" s="50"/>
      <c r="M846" s="50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50"/>
      <c r="AD846" s="50"/>
      <c r="AE846" s="28"/>
      <c r="AF846" s="28"/>
      <c r="AG846" s="28"/>
      <c r="AH846" s="28"/>
      <c r="AI846" s="28"/>
    </row>
    <row r="847" spans="1:35" ht="12.75" customHeight="1">
      <c r="A847" s="28"/>
      <c r="B847" s="27"/>
      <c r="C847" s="27"/>
      <c r="D847" s="27"/>
      <c r="E847" s="27"/>
      <c r="F847" s="28"/>
      <c r="G847" s="28"/>
      <c r="H847" s="28"/>
      <c r="I847" s="28"/>
      <c r="J847" s="28"/>
      <c r="K847" s="28"/>
      <c r="L847" s="50"/>
      <c r="M847" s="50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50"/>
      <c r="AD847" s="50"/>
      <c r="AE847" s="28"/>
      <c r="AF847" s="28"/>
      <c r="AG847" s="28"/>
      <c r="AH847" s="28"/>
      <c r="AI847" s="28"/>
    </row>
    <row r="848" spans="1:35" ht="12.75" customHeight="1">
      <c r="A848" s="28"/>
      <c r="B848" s="27"/>
      <c r="C848" s="27"/>
      <c r="D848" s="27"/>
      <c r="E848" s="27"/>
      <c r="F848" s="28"/>
      <c r="G848" s="28"/>
      <c r="H848" s="28"/>
      <c r="I848" s="28"/>
      <c r="J848" s="28"/>
      <c r="K848" s="28"/>
      <c r="L848" s="50"/>
      <c r="M848" s="50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50"/>
      <c r="AD848" s="50"/>
      <c r="AE848" s="28"/>
      <c r="AF848" s="28"/>
      <c r="AG848" s="28"/>
      <c r="AH848" s="28"/>
      <c r="AI848" s="28"/>
    </row>
    <row r="849" spans="1:35" ht="12.75" customHeight="1">
      <c r="A849" s="28"/>
      <c r="B849" s="27"/>
      <c r="C849" s="27"/>
      <c r="D849" s="27"/>
      <c r="E849" s="27"/>
      <c r="F849" s="28"/>
      <c r="G849" s="28"/>
      <c r="H849" s="28"/>
      <c r="I849" s="28"/>
      <c r="J849" s="28"/>
      <c r="K849" s="28"/>
      <c r="L849" s="50"/>
      <c r="M849" s="50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50"/>
      <c r="AD849" s="50"/>
      <c r="AE849" s="28"/>
      <c r="AF849" s="28"/>
      <c r="AG849" s="28"/>
      <c r="AH849" s="28"/>
      <c r="AI849" s="28"/>
    </row>
    <row r="850" spans="1:35" ht="12.75" customHeight="1">
      <c r="A850" s="28"/>
      <c r="B850" s="27"/>
      <c r="C850" s="27"/>
      <c r="D850" s="27"/>
      <c r="E850" s="27"/>
      <c r="F850" s="28"/>
      <c r="G850" s="28"/>
      <c r="H850" s="28"/>
      <c r="I850" s="28"/>
      <c r="J850" s="28"/>
      <c r="K850" s="28"/>
      <c r="L850" s="50"/>
      <c r="M850" s="50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50"/>
      <c r="AD850" s="50"/>
      <c r="AE850" s="28"/>
      <c r="AF850" s="28"/>
      <c r="AG850" s="28"/>
      <c r="AH850" s="28"/>
      <c r="AI850" s="28"/>
    </row>
    <row r="851" spans="1:35" ht="12.75" customHeight="1">
      <c r="A851" s="28"/>
      <c r="B851" s="27"/>
      <c r="C851" s="27"/>
      <c r="D851" s="27"/>
      <c r="E851" s="27"/>
      <c r="F851" s="28"/>
      <c r="G851" s="28"/>
      <c r="H851" s="28"/>
      <c r="I851" s="28"/>
      <c r="J851" s="28"/>
      <c r="K851" s="28"/>
      <c r="L851" s="50"/>
      <c r="M851" s="50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50"/>
      <c r="AD851" s="50"/>
      <c r="AE851" s="28"/>
      <c r="AF851" s="28"/>
      <c r="AG851" s="28"/>
      <c r="AH851" s="28"/>
      <c r="AI851" s="28"/>
    </row>
    <row r="852" spans="1:35" ht="12.75" customHeight="1">
      <c r="A852" s="28"/>
      <c r="B852" s="27"/>
      <c r="C852" s="27"/>
      <c r="D852" s="27"/>
      <c r="E852" s="27"/>
      <c r="F852" s="28"/>
      <c r="G852" s="28"/>
      <c r="H852" s="28"/>
      <c r="I852" s="28"/>
      <c r="J852" s="28"/>
      <c r="K852" s="28"/>
      <c r="L852" s="50"/>
      <c r="M852" s="50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50"/>
      <c r="AD852" s="50"/>
      <c r="AE852" s="28"/>
      <c r="AF852" s="28"/>
      <c r="AG852" s="28"/>
      <c r="AH852" s="28"/>
      <c r="AI852" s="28"/>
    </row>
    <row r="853" spans="1:35" ht="12.75" customHeight="1">
      <c r="A853" s="28"/>
      <c r="B853" s="27"/>
      <c r="C853" s="27"/>
      <c r="D853" s="27"/>
      <c r="E853" s="27"/>
      <c r="F853" s="28"/>
      <c r="G853" s="28"/>
      <c r="H853" s="28"/>
      <c r="I853" s="28"/>
      <c r="J853" s="28"/>
      <c r="K853" s="28"/>
      <c r="L853" s="50"/>
      <c r="M853" s="50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50"/>
      <c r="AD853" s="50"/>
      <c r="AE853" s="28"/>
      <c r="AF853" s="28"/>
      <c r="AG853" s="28"/>
      <c r="AH853" s="28"/>
      <c r="AI853" s="28"/>
    </row>
    <row r="854" spans="1:35" ht="12.75" customHeight="1">
      <c r="A854" s="28"/>
      <c r="B854" s="27"/>
      <c r="C854" s="27"/>
      <c r="D854" s="27"/>
      <c r="E854" s="27"/>
      <c r="F854" s="28"/>
      <c r="G854" s="28"/>
      <c r="H854" s="28"/>
      <c r="I854" s="28"/>
      <c r="J854" s="28"/>
      <c r="K854" s="28"/>
      <c r="L854" s="50"/>
      <c r="M854" s="50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50"/>
      <c r="AD854" s="50"/>
      <c r="AE854" s="28"/>
      <c r="AF854" s="28"/>
      <c r="AG854" s="28"/>
      <c r="AH854" s="28"/>
      <c r="AI854" s="28"/>
    </row>
    <row r="855" spans="1:35" ht="12.75" customHeight="1">
      <c r="A855" s="28"/>
      <c r="B855" s="27"/>
      <c r="C855" s="27"/>
      <c r="D855" s="27"/>
      <c r="E855" s="27"/>
      <c r="F855" s="28"/>
      <c r="G855" s="28"/>
      <c r="H855" s="28"/>
      <c r="I855" s="28"/>
      <c r="J855" s="28"/>
      <c r="K855" s="28"/>
      <c r="L855" s="50"/>
      <c r="M855" s="50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50"/>
      <c r="AD855" s="50"/>
      <c r="AE855" s="28"/>
      <c r="AF855" s="28"/>
      <c r="AG855" s="28"/>
      <c r="AH855" s="28"/>
      <c r="AI855" s="28"/>
    </row>
    <row r="856" spans="1:35" ht="12.75" customHeight="1">
      <c r="A856" s="28"/>
      <c r="B856" s="27"/>
      <c r="C856" s="27"/>
      <c r="D856" s="27"/>
      <c r="E856" s="27"/>
      <c r="F856" s="28"/>
      <c r="G856" s="28"/>
      <c r="H856" s="28"/>
      <c r="I856" s="28"/>
      <c r="J856" s="28"/>
      <c r="K856" s="28"/>
      <c r="L856" s="50"/>
      <c r="M856" s="50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50"/>
      <c r="AD856" s="50"/>
      <c r="AE856" s="28"/>
      <c r="AF856" s="28"/>
      <c r="AG856" s="28"/>
      <c r="AH856" s="28"/>
      <c r="AI856" s="28"/>
    </row>
    <row r="857" spans="1:35" ht="12.75" customHeight="1">
      <c r="A857" s="28"/>
      <c r="B857" s="27"/>
      <c r="C857" s="27"/>
      <c r="D857" s="27"/>
      <c r="E857" s="27"/>
      <c r="F857" s="28"/>
      <c r="G857" s="28"/>
      <c r="H857" s="28"/>
      <c r="I857" s="28"/>
      <c r="J857" s="28"/>
      <c r="K857" s="28"/>
      <c r="L857" s="50"/>
      <c r="M857" s="50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50"/>
      <c r="AD857" s="50"/>
      <c r="AE857" s="28"/>
      <c r="AF857" s="28"/>
      <c r="AG857" s="28"/>
      <c r="AH857" s="28"/>
      <c r="AI857" s="28"/>
    </row>
    <row r="858" spans="1:35" ht="12.75" customHeight="1">
      <c r="A858" s="28"/>
      <c r="B858" s="27"/>
      <c r="C858" s="27"/>
      <c r="D858" s="27"/>
      <c r="E858" s="27"/>
      <c r="F858" s="28"/>
      <c r="G858" s="28"/>
      <c r="H858" s="28"/>
      <c r="I858" s="28"/>
      <c r="J858" s="28"/>
      <c r="K858" s="28"/>
      <c r="L858" s="50"/>
      <c r="M858" s="50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50"/>
      <c r="AD858" s="50"/>
      <c r="AE858" s="28"/>
      <c r="AF858" s="28"/>
      <c r="AG858" s="28"/>
      <c r="AH858" s="28"/>
      <c r="AI858" s="28"/>
    </row>
    <row r="859" spans="1:35" ht="12.75" customHeight="1">
      <c r="A859" s="28"/>
      <c r="B859" s="27"/>
      <c r="C859" s="27"/>
      <c r="D859" s="27"/>
      <c r="E859" s="27"/>
      <c r="F859" s="28"/>
      <c r="G859" s="28"/>
      <c r="H859" s="28"/>
      <c r="I859" s="28"/>
      <c r="J859" s="28"/>
      <c r="K859" s="28"/>
      <c r="L859" s="50"/>
      <c r="M859" s="50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50"/>
      <c r="AD859" s="50"/>
      <c r="AE859" s="28"/>
      <c r="AF859" s="28"/>
      <c r="AG859" s="28"/>
      <c r="AH859" s="28"/>
      <c r="AI859" s="28"/>
    </row>
    <row r="860" spans="1:35" ht="12.75" customHeight="1">
      <c r="A860" s="28"/>
      <c r="B860" s="27"/>
      <c r="C860" s="27"/>
      <c r="D860" s="27"/>
      <c r="E860" s="27"/>
      <c r="F860" s="28"/>
      <c r="G860" s="28"/>
      <c r="H860" s="28"/>
      <c r="I860" s="28"/>
      <c r="J860" s="28"/>
      <c r="K860" s="28"/>
      <c r="L860" s="50"/>
      <c r="M860" s="50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50"/>
      <c r="AD860" s="50"/>
      <c r="AE860" s="28"/>
      <c r="AF860" s="28"/>
      <c r="AG860" s="28"/>
      <c r="AH860" s="28"/>
      <c r="AI860" s="28"/>
    </row>
    <row r="861" spans="1:35" ht="12.75" customHeight="1">
      <c r="A861" s="28"/>
      <c r="B861" s="27"/>
      <c r="C861" s="27"/>
      <c r="D861" s="27"/>
      <c r="E861" s="27"/>
      <c r="F861" s="28"/>
      <c r="G861" s="28"/>
      <c r="H861" s="28"/>
      <c r="I861" s="28"/>
      <c r="J861" s="28"/>
      <c r="K861" s="28"/>
      <c r="L861" s="50"/>
      <c r="M861" s="50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50"/>
      <c r="AD861" s="50"/>
      <c r="AE861" s="28"/>
      <c r="AF861" s="28"/>
      <c r="AG861" s="28"/>
      <c r="AH861" s="28"/>
      <c r="AI861" s="28"/>
    </row>
    <row r="862" spans="1:35" ht="12.75" customHeight="1">
      <c r="A862" s="28"/>
      <c r="B862" s="27"/>
      <c r="C862" s="27"/>
      <c r="D862" s="27"/>
      <c r="E862" s="27"/>
      <c r="F862" s="28"/>
      <c r="G862" s="28"/>
      <c r="H862" s="28"/>
      <c r="I862" s="28"/>
      <c r="J862" s="28"/>
      <c r="K862" s="28"/>
      <c r="L862" s="50"/>
      <c r="M862" s="50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50"/>
      <c r="AD862" s="50"/>
      <c r="AE862" s="28"/>
      <c r="AF862" s="28"/>
      <c r="AG862" s="28"/>
      <c r="AH862" s="28"/>
      <c r="AI862" s="28"/>
    </row>
    <row r="863" spans="1:35" ht="12.75" customHeight="1">
      <c r="A863" s="28"/>
      <c r="B863" s="27"/>
      <c r="C863" s="27"/>
      <c r="D863" s="27"/>
      <c r="E863" s="27"/>
      <c r="F863" s="28"/>
      <c r="G863" s="28"/>
      <c r="H863" s="28"/>
      <c r="I863" s="28"/>
      <c r="J863" s="28"/>
      <c r="K863" s="28"/>
      <c r="L863" s="50"/>
      <c r="M863" s="50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50"/>
      <c r="AD863" s="50"/>
      <c r="AE863" s="28"/>
      <c r="AF863" s="28"/>
      <c r="AG863" s="28"/>
      <c r="AH863" s="28"/>
      <c r="AI863" s="28"/>
    </row>
    <row r="864" spans="1:35" ht="12.75" customHeight="1">
      <c r="A864" s="28"/>
      <c r="B864" s="27"/>
      <c r="C864" s="27"/>
      <c r="D864" s="27"/>
      <c r="E864" s="27"/>
      <c r="F864" s="28"/>
      <c r="G864" s="28"/>
      <c r="H864" s="28"/>
      <c r="I864" s="28"/>
      <c r="J864" s="28"/>
      <c r="K864" s="28"/>
      <c r="L864" s="50"/>
      <c r="M864" s="50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50"/>
      <c r="AD864" s="50"/>
      <c r="AE864" s="28"/>
      <c r="AF864" s="28"/>
      <c r="AG864" s="28"/>
      <c r="AH864" s="28"/>
      <c r="AI864" s="28"/>
    </row>
    <row r="865" spans="1:35" ht="12.75" customHeight="1">
      <c r="A865" s="28"/>
      <c r="B865" s="27"/>
      <c r="C865" s="27"/>
      <c r="D865" s="27"/>
      <c r="E865" s="27"/>
      <c r="F865" s="28"/>
      <c r="G865" s="28"/>
      <c r="H865" s="28"/>
      <c r="I865" s="28"/>
      <c r="J865" s="28"/>
      <c r="K865" s="28"/>
      <c r="L865" s="50"/>
      <c r="M865" s="50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50"/>
      <c r="AD865" s="50"/>
      <c r="AE865" s="28"/>
      <c r="AF865" s="28"/>
      <c r="AG865" s="28"/>
      <c r="AH865" s="28"/>
      <c r="AI865" s="28"/>
    </row>
    <row r="866" spans="1:35" ht="12.75" customHeight="1">
      <c r="A866" s="28"/>
      <c r="B866" s="27"/>
      <c r="C866" s="27"/>
      <c r="D866" s="27"/>
      <c r="E866" s="27"/>
      <c r="F866" s="28"/>
      <c r="G866" s="28"/>
      <c r="H866" s="28"/>
      <c r="I866" s="28"/>
      <c r="J866" s="28"/>
      <c r="K866" s="28"/>
      <c r="L866" s="50"/>
      <c r="M866" s="50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50"/>
      <c r="AD866" s="50"/>
      <c r="AE866" s="28"/>
      <c r="AF866" s="28"/>
      <c r="AG866" s="28"/>
      <c r="AH866" s="28"/>
      <c r="AI866" s="28"/>
    </row>
    <row r="867" spans="1:35" ht="12.75" customHeight="1">
      <c r="A867" s="28"/>
      <c r="B867" s="27"/>
      <c r="C867" s="27"/>
      <c r="D867" s="27"/>
      <c r="E867" s="27"/>
      <c r="F867" s="28"/>
      <c r="G867" s="28"/>
      <c r="H867" s="28"/>
      <c r="I867" s="28"/>
      <c r="J867" s="28"/>
      <c r="K867" s="28"/>
      <c r="L867" s="50"/>
      <c r="M867" s="50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50"/>
      <c r="AD867" s="50"/>
      <c r="AE867" s="28"/>
      <c r="AF867" s="28"/>
      <c r="AG867" s="28"/>
      <c r="AH867" s="28"/>
      <c r="AI867" s="28"/>
    </row>
    <row r="868" spans="1:35" ht="12.75" customHeight="1">
      <c r="A868" s="28"/>
      <c r="B868" s="27"/>
      <c r="C868" s="27"/>
      <c r="D868" s="27"/>
      <c r="E868" s="27"/>
      <c r="F868" s="28"/>
      <c r="G868" s="28"/>
      <c r="H868" s="28"/>
      <c r="I868" s="28"/>
      <c r="J868" s="28"/>
      <c r="K868" s="28"/>
      <c r="L868" s="50"/>
      <c r="M868" s="50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50"/>
      <c r="AD868" s="50"/>
      <c r="AE868" s="28"/>
      <c r="AF868" s="28"/>
      <c r="AG868" s="28"/>
      <c r="AH868" s="28"/>
      <c r="AI868" s="28"/>
    </row>
    <row r="869" spans="1:35" ht="12.75" customHeight="1">
      <c r="A869" s="28"/>
      <c r="B869" s="27"/>
      <c r="C869" s="27"/>
      <c r="D869" s="27"/>
      <c r="E869" s="27"/>
      <c r="F869" s="28"/>
      <c r="G869" s="28"/>
      <c r="H869" s="28"/>
      <c r="I869" s="28"/>
      <c r="J869" s="28"/>
      <c r="K869" s="28"/>
      <c r="L869" s="50"/>
      <c r="M869" s="50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50"/>
      <c r="AD869" s="50"/>
      <c r="AE869" s="28"/>
      <c r="AF869" s="28"/>
      <c r="AG869" s="28"/>
      <c r="AH869" s="28"/>
      <c r="AI869" s="28"/>
    </row>
    <row r="870" spans="1:35" ht="12.75" customHeight="1">
      <c r="A870" s="28"/>
      <c r="B870" s="27"/>
      <c r="C870" s="27"/>
      <c r="D870" s="27"/>
      <c r="E870" s="27"/>
      <c r="F870" s="28"/>
      <c r="G870" s="28"/>
      <c r="H870" s="28"/>
      <c r="I870" s="28"/>
      <c r="J870" s="28"/>
      <c r="K870" s="28"/>
      <c r="L870" s="50"/>
      <c r="M870" s="50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50"/>
      <c r="AD870" s="50"/>
      <c r="AE870" s="28"/>
      <c r="AF870" s="28"/>
      <c r="AG870" s="28"/>
      <c r="AH870" s="28"/>
      <c r="AI870" s="28"/>
    </row>
    <row r="871" spans="1:35" ht="12.75" customHeight="1">
      <c r="A871" s="28"/>
      <c r="B871" s="27"/>
      <c r="C871" s="27"/>
      <c r="D871" s="27"/>
      <c r="E871" s="27"/>
      <c r="F871" s="28"/>
      <c r="G871" s="28"/>
      <c r="H871" s="28"/>
      <c r="I871" s="28"/>
      <c r="J871" s="28"/>
      <c r="K871" s="28"/>
      <c r="L871" s="50"/>
      <c r="M871" s="50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50"/>
      <c r="AD871" s="50"/>
      <c r="AE871" s="28"/>
      <c r="AF871" s="28"/>
      <c r="AG871" s="28"/>
      <c r="AH871" s="28"/>
      <c r="AI871" s="28"/>
    </row>
    <row r="872" spans="1:35" ht="12.75" customHeight="1">
      <c r="A872" s="28"/>
      <c r="B872" s="27"/>
      <c r="C872" s="27"/>
      <c r="D872" s="27"/>
      <c r="E872" s="27"/>
      <c r="F872" s="28"/>
      <c r="G872" s="28"/>
      <c r="H872" s="28"/>
      <c r="I872" s="28"/>
      <c r="J872" s="28"/>
      <c r="K872" s="28"/>
      <c r="L872" s="50"/>
      <c r="M872" s="50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50"/>
      <c r="AD872" s="50"/>
      <c r="AE872" s="28"/>
      <c r="AF872" s="28"/>
      <c r="AG872" s="28"/>
      <c r="AH872" s="28"/>
      <c r="AI872" s="28"/>
    </row>
    <row r="873" spans="1:35" ht="12.75" customHeight="1">
      <c r="A873" s="28"/>
      <c r="B873" s="27"/>
      <c r="C873" s="27"/>
      <c r="D873" s="27"/>
      <c r="E873" s="27"/>
      <c r="F873" s="28"/>
      <c r="G873" s="28"/>
      <c r="H873" s="28"/>
      <c r="I873" s="28"/>
      <c r="J873" s="28"/>
      <c r="K873" s="28"/>
      <c r="L873" s="50"/>
      <c r="M873" s="50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50"/>
      <c r="AD873" s="50"/>
      <c r="AE873" s="28"/>
      <c r="AF873" s="28"/>
      <c r="AG873" s="28"/>
      <c r="AH873" s="28"/>
      <c r="AI873" s="28"/>
    </row>
    <row r="874" spans="1:35" ht="12.75" customHeight="1">
      <c r="A874" s="28"/>
      <c r="B874" s="27"/>
      <c r="C874" s="27"/>
      <c r="D874" s="27"/>
      <c r="E874" s="27"/>
      <c r="F874" s="28"/>
      <c r="G874" s="28"/>
      <c r="H874" s="28"/>
      <c r="I874" s="28"/>
      <c r="J874" s="28"/>
      <c r="K874" s="28"/>
      <c r="L874" s="50"/>
      <c r="M874" s="50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50"/>
      <c r="AD874" s="50"/>
      <c r="AE874" s="28"/>
      <c r="AF874" s="28"/>
      <c r="AG874" s="28"/>
      <c r="AH874" s="28"/>
      <c r="AI874" s="28"/>
    </row>
    <row r="875" spans="1:35" ht="12.75" customHeight="1">
      <c r="A875" s="28"/>
      <c r="B875" s="27"/>
      <c r="C875" s="27"/>
      <c r="D875" s="27"/>
      <c r="E875" s="27"/>
      <c r="F875" s="28"/>
      <c r="G875" s="28"/>
      <c r="H875" s="28"/>
      <c r="I875" s="28"/>
      <c r="J875" s="28"/>
      <c r="K875" s="28"/>
      <c r="L875" s="50"/>
      <c r="M875" s="50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50"/>
      <c r="AD875" s="50"/>
      <c r="AE875" s="28"/>
      <c r="AF875" s="28"/>
      <c r="AG875" s="28"/>
      <c r="AH875" s="28"/>
      <c r="AI875" s="28"/>
    </row>
    <row r="876" spans="1:35" ht="12.75" customHeight="1">
      <c r="A876" s="28"/>
      <c r="B876" s="27"/>
      <c r="C876" s="27"/>
      <c r="D876" s="27"/>
      <c r="E876" s="27"/>
      <c r="F876" s="28"/>
      <c r="G876" s="28"/>
      <c r="H876" s="28"/>
      <c r="I876" s="28"/>
      <c r="J876" s="28"/>
      <c r="K876" s="28"/>
      <c r="L876" s="50"/>
      <c r="M876" s="50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50"/>
      <c r="AD876" s="50"/>
      <c r="AE876" s="28"/>
      <c r="AF876" s="28"/>
      <c r="AG876" s="28"/>
      <c r="AH876" s="28"/>
      <c r="AI876" s="28"/>
    </row>
    <row r="877" spans="1:35" ht="12.75" customHeight="1">
      <c r="A877" s="28"/>
      <c r="B877" s="27"/>
      <c r="C877" s="27"/>
      <c r="D877" s="27"/>
      <c r="E877" s="27"/>
      <c r="F877" s="28"/>
      <c r="G877" s="28"/>
      <c r="H877" s="28"/>
      <c r="I877" s="28"/>
      <c r="J877" s="28"/>
      <c r="K877" s="28"/>
      <c r="L877" s="50"/>
      <c r="M877" s="50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50"/>
      <c r="AD877" s="50"/>
      <c r="AE877" s="28"/>
      <c r="AF877" s="28"/>
      <c r="AG877" s="28"/>
      <c r="AH877" s="28"/>
      <c r="AI877" s="28"/>
    </row>
    <row r="878" spans="1:35" ht="12.75" customHeight="1">
      <c r="A878" s="28"/>
      <c r="B878" s="27"/>
      <c r="C878" s="27"/>
      <c r="D878" s="27"/>
      <c r="E878" s="27"/>
      <c r="F878" s="28"/>
      <c r="G878" s="28"/>
      <c r="H878" s="28"/>
      <c r="I878" s="28"/>
      <c r="J878" s="28"/>
      <c r="K878" s="28"/>
      <c r="L878" s="50"/>
      <c r="M878" s="50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50"/>
      <c r="AD878" s="50"/>
      <c r="AE878" s="28"/>
      <c r="AF878" s="28"/>
      <c r="AG878" s="28"/>
      <c r="AH878" s="28"/>
      <c r="AI878" s="28"/>
    </row>
    <row r="879" spans="1:35" ht="12.75" customHeight="1">
      <c r="A879" s="28"/>
      <c r="B879" s="27"/>
      <c r="C879" s="27"/>
      <c r="D879" s="27"/>
      <c r="E879" s="27"/>
      <c r="F879" s="28"/>
      <c r="G879" s="28"/>
      <c r="H879" s="28"/>
      <c r="I879" s="28"/>
      <c r="J879" s="28"/>
      <c r="K879" s="28"/>
      <c r="L879" s="50"/>
      <c r="M879" s="50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50"/>
      <c r="AD879" s="50"/>
      <c r="AE879" s="28"/>
      <c r="AF879" s="28"/>
      <c r="AG879" s="28"/>
      <c r="AH879" s="28"/>
      <c r="AI879" s="28"/>
    </row>
    <row r="880" spans="1:35" ht="12.75" customHeight="1">
      <c r="A880" s="28"/>
      <c r="B880" s="27"/>
      <c r="C880" s="27"/>
      <c r="D880" s="27"/>
      <c r="E880" s="27"/>
      <c r="F880" s="28"/>
      <c r="G880" s="28"/>
      <c r="H880" s="28"/>
      <c r="I880" s="28"/>
      <c r="J880" s="28"/>
      <c r="K880" s="28"/>
      <c r="L880" s="50"/>
      <c r="M880" s="50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50"/>
      <c r="AD880" s="50"/>
      <c r="AE880" s="28"/>
      <c r="AF880" s="28"/>
      <c r="AG880" s="28"/>
      <c r="AH880" s="28"/>
      <c r="AI880" s="28"/>
    </row>
    <row r="881" spans="1:35" ht="12.75" customHeight="1">
      <c r="A881" s="28"/>
      <c r="B881" s="27"/>
      <c r="C881" s="27"/>
      <c r="D881" s="27"/>
      <c r="E881" s="27"/>
      <c r="F881" s="28"/>
      <c r="G881" s="28"/>
      <c r="H881" s="28"/>
      <c r="I881" s="28"/>
      <c r="J881" s="28"/>
      <c r="K881" s="28"/>
      <c r="L881" s="50"/>
      <c r="M881" s="50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50"/>
      <c r="AD881" s="50"/>
      <c r="AE881" s="28"/>
      <c r="AF881" s="28"/>
      <c r="AG881" s="28"/>
      <c r="AH881" s="28"/>
      <c r="AI881" s="28"/>
    </row>
    <row r="882" spans="1:35" ht="12.75" customHeight="1">
      <c r="A882" s="28"/>
      <c r="B882" s="27"/>
      <c r="C882" s="27"/>
      <c r="D882" s="27"/>
      <c r="E882" s="27"/>
      <c r="F882" s="28"/>
      <c r="G882" s="28"/>
      <c r="H882" s="28"/>
      <c r="I882" s="28"/>
      <c r="J882" s="28"/>
      <c r="K882" s="28"/>
      <c r="L882" s="50"/>
      <c r="M882" s="50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50"/>
      <c r="AD882" s="50"/>
      <c r="AE882" s="28"/>
      <c r="AF882" s="28"/>
      <c r="AG882" s="28"/>
      <c r="AH882" s="28"/>
      <c r="AI882" s="28"/>
    </row>
    <row r="883" spans="1:35" ht="12.75" customHeight="1">
      <c r="A883" s="28"/>
      <c r="B883" s="27"/>
      <c r="C883" s="27"/>
      <c r="D883" s="27"/>
      <c r="E883" s="27"/>
      <c r="F883" s="28"/>
      <c r="G883" s="28"/>
      <c r="H883" s="28"/>
      <c r="I883" s="28"/>
      <c r="J883" s="28"/>
      <c r="K883" s="28"/>
      <c r="L883" s="50"/>
      <c r="M883" s="50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50"/>
      <c r="AD883" s="50"/>
      <c r="AE883" s="28"/>
      <c r="AF883" s="28"/>
      <c r="AG883" s="28"/>
      <c r="AH883" s="28"/>
      <c r="AI883" s="28"/>
    </row>
    <row r="884" spans="1:35" ht="12.75" customHeight="1">
      <c r="A884" s="28"/>
      <c r="B884" s="27"/>
      <c r="C884" s="27"/>
      <c r="D884" s="27"/>
      <c r="E884" s="27"/>
      <c r="F884" s="28"/>
      <c r="G884" s="28"/>
      <c r="H884" s="28"/>
      <c r="I884" s="28"/>
      <c r="J884" s="28"/>
      <c r="K884" s="28"/>
      <c r="L884" s="50"/>
      <c r="M884" s="50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50"/>
      <c r="AD884" s="50"/>
      <c r="AE884" s="28"/>
      <c r="AF884" s="28"/>
      <c r="AG884" s="28"/>
      <c r="AH884" s="28"/>
      <c r="AI884" s="28"/>
    </row>
    <row r="885" spans="1:35" ht="12.75" customHeight="1">
      <c r="A885" s="28"/>
      <c r="B885" s="27"/>
      <c r="C885" s="27"/>
      <c r="D885" s="27"/>
      <c r="E885" s="27"/>
      <c r="F885" s="28"/>
      <c r="G885" s="28"/>
      <c r="H885" s="28"/>
      <c r="I885" s="28"/>
      <c r="J885" s="28"/>
      <c r="K885" s="28"/>
      <c r="L885" s="50"/>
      <c r="M885" s="50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50"/>
      <c r="AD885" s="50"/>
      <c r="AE885" s="28"/>
      <c r="AF885" s="28"/>
      <c r="AG885" s="28"/>
      <c r="AH885" s="28"/>
      <c r="AI885" s="28"/>
    </row>
    <row r="886" spans="1:35" ht="12.75" customHeight="1">
      <c r="A886" s="28"/>
      <c r="B886" s="27"/>
      <c r="C886" s="27"/>
      <c r="D886" s="27"/>
      <c r="E886" s="27"/>
      <c r="F886" s="28"/>
      <c r="G886" s="28"/>
      <c r="H886" s="28"/>
      <c r="I886" s="28"/>
      <c r="J886" s="28"/>
      <c r="K886" s="28"/>
      <c r="L886" s="50"/>
      <c r="M886" s="50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50"/>
      <c r="AD886" s="50"/>
      <c r="AE886" s="28"/>
      <c r="AF886" s="28"/>
      <c r="AG886" s="28"/>
      <c r="AH886" s="28"/>
      <c r="AI886" s="28"/>
    </row>
    <row r="887" spans="1:35" ht="12.75" customHeight="1">
      <c r="A887" s="28"/>
      <c r="B887" s="27"/>
      <c r="C887" s="27"/>
      <c r="D887" s="27"/>
      <c r="E887" s="27"/>
      <c r="F887" s="28"/>
      <c r="G887" s="28"/>
      <c r="H887" s="28"/>
      <c r="I887" s="28"/>
      <c r="J887" s="28"/>
      <c r="K887" s="28"/>
      <c r="L887" s="50"/>
      <c r="M887" s="50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50"/>
      <c r="AD887" s="50"/>
      <c r="AE887" s="28"/>
      <c r="AF887" s="28"/>
      <c r="AG887" s="28"/>
      <c r="AH887" s="28"/>
      <c r="AI887" s="28"/>
    </row>
    <row r="888" spans="1:35" ht="12.75" customHeight="1">
      <c r="A888" s="28"/>
      <c r="B888" s="27"/>
      <c r="C888" s="27"/>
      <c r="D888" s="27"/>
      <c r="E888" s="27"/>
      <c r="F888" s="28"/>
      <c r="G888" s="28"/>
      <c r="H888" s="28"/>
      <c r="I888" s="28"/>
      <c r="J888" s="28"/>
      <c r="K888" s="28"/>
      <c r="L888" s="50"/>
      <c r="M888" s="50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50"/>
      <c r="AD888" s="50"/>
      <c r="AE888" s="28"/>
      <c r="AF888" s="28"/>
      <c r="AG888" s="28"/>
      <c r="AH888" s="28"/>
      <c r="AI888" s="28"/>
    </row>
    <row r="889" spans="1:35" ht="12.75" customHeight="1">
      <c r="A889" s="28"/>
      <c r="B889" s="27"/>
      <c r="C889" s="27"/>
      <c r="D889" s="27"/>
      <c r="E889" s="27"/>
      <c r="F889" s="28"/>
      <c r="G889" s="28"/>
      <c r="H889" s="28"/>
      <c r="I889" s="28"/>
      <c r="J889" s="28"/>
      <c r="K889" s="28"/>
      <c r="L889" s="50"/>
      <c r="M889" s="50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50"/>
      <c r="AD889" s="50"/>
      <c r="AE889" s="28"/>
      <c r="AF889" s="28"/>
      <c r="AG889" s="28"/>
      <c r="AH889" s="28"/>
      <c r="AI889" s="28"/>
    </row>
    <row r="890" spans="1:35" ht="12.75" customHeight="1">
      <c r="A890" s="28"/>
      <c r="B890" s="27"/>
      <c r="C890" s="27"/>
      <c r="D890" s="27"/>
      <c r="E890" s="27"/>
      <c r="F890" s="28"/>
      <c r="G890" s="28"/>
      <c r="H890" s="28"/>
      <c r="I890" s="28"/>
      <c r="J890" s="28"/>
      <c r="K890" s="28"/>
      <c r="L890" s="50"/>
      <c r="M890" s="50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50"/>
      <c r="AD890" s="50"/>
      <c r="AE890" s="28"/>
      <c r="AF890" s="28"/>
      <c r="AG890" s="28"/>
      <c r="AH890" s="28"/>
      <c r="AI890" s="28"/>
    </row>
    <row r="891" spans="1:35" ht="12.75" customHeight="1">
      <c r="A891" s="28"/>
      <c r="B891" s="27"/>
      <c r="C891" s="27"/>
      <c r="D891" s="27"/>
      <c r="E891" s="27"/>
      <c r="F891" s="28"/>
      <c r="G891" s="28"/>
      <c r="H891" s="28"/>
      <c r="I891" s="28"/>
      <c r="J891" s="28"/>
      <c r="K891" s="28"/>
      <c r="L891" s="50"/>
      <c r="M891" s="50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50"/>
      <c r="AD891" s="50"/>
      <c r="AE891" s="28"/>
      <c r="AF891" s="28"/>
      <c r="AG891" s="28"/>
      <c r="AH891" s="28"/>
      <c r="AI891" s="28"/>
    </row>
    <row r="892" spans="1:35" ht="12.75" customHeight="1">
      <c r="A892" s="28"/>
      <c r="B892" s="27"/>
      <c r="C892" s="27"/>
      <c r="D892" s="27"/>
      <c r="E892" s="27"/>
      <c r="F892" s="28"/>
      <c r="G892" s="28"/>
      <c r="H892" s="28"/>
      <c r="I892" s="28"/>
      <c r="J892" s="28"/>
      <c r="K892" s="28"/>
      <c r="L892" s="50"/>
      <c r="M892" s="50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50"/>
      <c r="AD892" s="50"/>
      <c r="AE892" s="28"/>
      <c r="AF892" s="28"/>
      <c r="AG892" s="28"/>
      <c r="AH892" s="28"/>
      <c r="AI892" s="28"/>
    </row>
    <row r="893" spans="1:35" ht="12.75" customHeight="1">
      <c r="A893" s="28"/>
      <c r="B893" s="27"/>
      <c r="C893" s="27"/>
      <c r="D893" s="27"/>
      <c r="E893" s="27"/>
      <c r="F893" s="28"/>
      <c r="G893" s="28"/>
      <c r="H893" s="28"/>
      <c r="I893" s="28"/>
      <c r="J893" s="28"/>
      <c r="K893" s="28"/>
      <c r="L893" s="50"/>
      <c r="M893" s="50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50"/>
      <c r="AD893" s="50"/>
      <c r="AE893" s="28"/>
      <c r="AF893" s="28"/>
      <c r="AG893" s="28"/>
      <c r="AH893" s="28"/>
      <c r="AI893" s="28"/>
    </row>
    <row r="894" spans="1:35" ht="12.75" customHeight="1">
      <c r="A894" s="28"/>
      <c r="B894" s="27"/>
      <c r="C894" s="27"/>
      <c r="D894" s="27"/>
      <c r="E894" s="27"/>
      <c r="F894" s="28"/>
      <c r="G894" s="28"/>
      <c r="H894" s="28"/>
      <c r="I894" s="28"/>
      <c r="J894" s="28"/>
      <c r="K894" s="28"/>
      <c r="L894" s="50"/>
      <c r="M894" s="50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50"/>
      <c r="AD894" s="50"/>
      <c r="AE894" s="28"/>
      <c r="AF894" s="28"/>
      <c r="AG894" s="28"/>
      <c r="AH894" s="28"/>
      <c r="AI894" s="28"/>
    </row>
    <row r="895" spans="1:35" ht="12.75" customHeight="1">
      <c r="A895" s="28"/>
      <c r="B895" s="27"/>
      <c r="C895" s="27"/>
      <c r="D895" s="27"/>
      <c r="E895" s="27"/>
      <c r="F895" s="28"/>
      <c r="G895" s="28"/>
      <c r="H895" s="28"/>
      <c r="I895" s="28"/>
      <c r="J895" s="28"/>
      <c r="K895" s="28"/>
      <c r="L895" s="50"/>
      <c r="M895" s="50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50"/>
      <c r="AD895" s="50"/>
      <c r="AE895" s="28"/>
      <c r="AF895" s="28"/>
      <c r="AG895" s="28"/>
      <c r="AH895" s="28"/>
      <c r="AI895" s="28"/>
    </row>
    <row r="896" spans="1:35" ht="12.75" customHeight="1">
      <c r="A896" s="28"/>
      <c r="B896" s="27"/>
      <c r="C896" s="27"/>
      <c r="D896" s="27"/>
      <c r="E896" s="27"/>
      <c r="F896" s="28"/>
      <c r="G896" s="28"/>
      <c r="H896" s="28"/>
      <c r="I896" s="28"/>
      <c r="J896" s="28"/>
      <c r="K896" s="28"/>
      <c r="L896" s="50"/>
      <c r="M896" s="50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50"/>
      <c r="AD896" s="50"/>
      <c r="AE896" s="28"/>
      <c r="AF896" s="28"/>
      <c r="AG896" s="28"/>
      <c r="AH896" s="28"/>
      <c r="AI896" s="28"/>
    </row>
    <row r="897" spans="1:35" ht="12.75" customHeight="1">
      <c r="A897" s="28"/>
      <c r="B897" s="27"/>
      <c r="C897" s="27"/>
      <c r="D897" s="27"/>
      <c r="E897" s="27"/>
      <c r="F897" s="28"/>
      <c r="G897" s="28"/>
      <c r="H897" s="28"/>
      <c r="I897" s="28"/>
      <c r="J897" s="28"/>
      <c r="K897" s="28"/>
      <c r="L897" s="50"/>
      <c r="M897" s="50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50"/>
      <c r="AD897" s="50"/>
      <c r="AE897" s="28"/>
      <c r="AF897" s="28"/>
      <c r="AG897" s="28"/>
      <c r="AH897" s="28"/>
      <c r="AI897" s="28"/>
    </row>
    <row r="898" spans="1:35" ht="12.75" customHeight="1">
      <c r="A898" s="28"/>
      <c r="B898" s="27"/>
      <c r="C898" s="27"/>
      <c r="D898" s="27"/>
      <c r="E898" s="27"/>
      <c r="F898" s="28"/>
      <c r="G898" s="28"/>
      <c r="H898" s="28"/>
      <c r="I898" s="28"/>
      <c r="J898" s="28"/>
      <c r="K898" s="28"/>
      <c r="L898" s="50"/>
      <c r="M898" s="50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50"/>
      <c r="AD898" s="50"/>
      <c r="AE898" s="28"/>
      <c r="AF898" s="28"/>
      <c r="AG898" s="28"/>
      <c r="AH898" s="28"/>
      <c r="AI898" s="28"/>
    </row>
    <row r="899" spans="1:35" ht="12.75" customHeight="1">
      <c r="A899" s="28"/>
      <c r="B899" s="27"/>
      <c r="C899" s="27"/>
      <c r="D899" s="27"/>
      <c r="E899" s="27"/>
      <c r="F899" s="28"/>
      <c r="G899" s="28"/>
      <c r="H899" s="28"/>
      <c r="I899" s="28"/>
      <c r="J899" s="28"/>
      <c r="K899" s="28"/>
      <c r="L899" s="50"/>
      <c r="M899" s="50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50"/>
      <c r="AD899" s="50"/>
      <c r="AE899" s="28"/>
      <c r="AF899" s="28"/>
      <c r="AG899" s="28"/>
      <c r="AH899" s="28"/>
      <c r="AI899" s="28"/>
    </row>
    <row r="900" spans="1:35" ht="12.75" customHeight="1">
      <c r="A900" s="28"/>
      <c r="B900" s="27"/>
      <c r="C900" s="27"/>
      <c r="D900" s="27"/>
      <c r="E900" s="27"/>
      <c r="F900" s="28"/>
      <c r="G900" s="28"/>
      <c r="H900" s="28"/>
      <c r="I900" s="28"/>
      <c r="J900" s="28"/>
      <c r="K900" s="28"/>
      <c r="L900" s="50"/>
      <c r="M900" s="50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50"/>
      <c r="AD900" s="50"/>
      <c r="AE900" s="28"/>
      <c r="AF900" s="28"/>
      <c r="AG900" s="28"/>
      <c r="AH900" s="28"/>
      <c r="AI900" s="28"/>
    </row>
    <row r="901" spans="1:35" ht="12.75" customHeight="1">
      <c r="A901" s="28"/>
      <c r="B901" s="27"/>
      <c r="C901" s="27"/>
      <c r="D901" s="27"/>
      <c r="E901" s="27"/>
      <c r="F901" s="28"/>
      <c r="G901" s="28"/>
      <c r="H901" s="28"/>
      <c r="I901" s="28"/>
      <c r="J901" s="28"/>
      <c r="K901" s="28"/>
      <c r="L901" s="50"/>
      <c r="M901" s="50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50"/>
      <c r="AD901" s="50"/>
      <c r="AE901" s="28"/>
      <c r="AF901" s="28"/>
      <c r="AG901" s="28"/>
      <c r="AH901" s="28"/>
      <c r="AI901" s="28"/>
    </row>
    <row r="902" spans="1:35" ht="12.75" customHeight="1">
      <c r="A902" s="28"/>
      <c r="B902" s="27"/>
      <c r="C902" s="27"/>
      <c r="D902" s="27"/>
      <c r="E902" s="27"/>
      <c r="F902" s="28"/>
      <c r="G902" s="28"/>
      <c r="H902" s="28"/>
      <c r="I902" s="28"/>
      <c r="J902" s="28"/>
      <c r="K902" s="28"/>
      <c r="L902" s="50"/>
      <c r="M902" s="50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50"/>
      <c r="AD902" s="50"/>
      <c r="AE902" s="28"/>
      <c r="AF902" s="28"/>
      <c r="AG902" s="28"/>
      <c r="AH902" s="28"/>
      <c r="AI902" s="28"/>
    </row>
    <row r="903" spans="1:35" ht="12.75" customHeight="1">
      <c r="A903" s="28"/>
      <c r="B903" s="27"/>
      <c r="C903" s="27"/>
      <c r="D903" s="27"/>
      <c r="E903" s="27"/>
      <c r="F903" s="28"/>
      <c r="G903" s="28"/>
      <c r="H903" s="28"/>
      <c r="I903" s="28"/>
      <c r="J903" s="28"/>
      <c r="K903" s="28"/>
      <c r="L903" s="50"/>
      <c r="M903" s="50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50"/>
      <c r="AD903" s="50"/>
      <c r="AE903" s="28"/>
      <c r="AF903" s="28"/>
      <c r="AG903" s="28"/>
      <c r="AH903" s="28"/>
      <c r="AI903" s="28"/>
    </row>
    <row r="904" spans="1:35" ht="12.75" customHeight="1">
      <c r="A904" s="28"/>
      <c r="B904" s="27"/>
      <c r="C904" s="27"/>
      <c r="D904" s="27"/>
      <c r="E904" s="27"/>
      <c r="F904" s="28"/>
      <c r="G904" s="28"/>
      <c r="H904" s="28"/>
      <c r="I904" s="28"/>
      <c r="J904" s="28"/>
      <c r="K904" s="28"/>
      <c r="L904" s="50"/>
      <c r="M904" s="50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50"/>
      <c r="AD904" s="50"/>
      <c r="AE904" s="28"/>
      <c r="AF904" s="28"/>
      <c r="AG904" s="28"/>
      <c r="AH904" s="28"/>
      <c r="AI904" s="28"/>
    </row>
    <row r="905" spans="1:35" ht="12.75" customHeight="1">
      <c r="A905" s="28"/>
      <c r="B905" s="27"/>
      <c r="C905" s="27"/>
      <c r="D905" s="27"/>
      <c r="E905" s="27"/>
      <c r="F905" s="28"/>
      <c r="G905" s="28"/>
      <c r="H905" s="28"/>
      <c r="I905" s="28"/>
      <c r="J905" s="28"/>
      <c r="K905" s="28"/>
      <c r="L905" s="50"/>
      <c r="M905" s="50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50"/>
      <c r="AD905" s="50"/>
      <c r="AE905" s="28"/>
      <c r="AF905" s="28"/>
      <c r="AG905" s="28"/>
      <c r="AH905" s="28"/>
      <c r="AI905" s="28"/>
    </row>
    <row r="906" spans="1:35" ht="12.75" customHeight="1">
      <c r="A906" s="28"/>
      <c r="B906" s="27"/>
      <c r="C906" s="27"/>
      <c r="D906" s="27"/>
      <c r="E906" s="27"/>
      <c r="F906" s="28"/>
      <c r="G906" s="28"/>
      <c r="H906" s="28"/>
      <c r="I906" s="28"/>
      <c r="J906" s="28"/>
      <c r="K906" s="28"/>
      <c r="L906" s="50"/>
      <c r="M906" s="50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50"/>
      <c r="AD906" s="50"/>
      <c r="AE906" s="28"/>
      <c r="AF906" s="28"/>
      <c r="AG906" s="28"/>
      <c r="AH906" s="28"/>
      <c r="AI906" s="28"/>
    </row>
    <row r="907" spans="1:35" ht="12.75" customHeight="1">
      <c r="A907" s="28"/>
      <c r="B907" s="27"/>
      <c r="C907" s="27"/>
      <c r="D907" s="27"/>
      <c r="E907" s="27"/>
      <c r="F907" s="28"/>
      <c r="G907" s="28"/>
      <c r="H907" s="28"/>
      <c r="I907" s="28"/>
      <c r="J907" s="28"/>
      <c r="K907" s="28"/>
      <c r="L907" s="50"/>
      <c r="M907" s="50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50"/>
      <c r="AD907" s="50"/>
      <c r="AE907" s="28"/>
      <c r="AF907" s="28"/>
      <c r="AG907" s="28"/>
      <c r="AH907" s="28"/>
      <c r="AI907" s="28"/>
    </row>
    <row r="908" spans="1:35" ht="12.75" customHeight="1">
      <c r="A908" s="28"/>
      <c r="B908" s="27"/>
      <c r="C908" s="27"/>
      <c r="D908" s="27"/>
      <c r="E908" s="27"/>
      <c r="F908" s="28"/>
      <c r="G908" s="28"/>
      <c r="H908" s="28"/>
      <c r="I908" s="28"/>
      <c r="J908" s="28"/>
      <c r="K908" s="28"/>
      <c r="L908" s="50"/>
      <c r="M908" s="50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50"/>
      <c r="AD908" s="50"/>
      <c r="AE908" s="28"/>
      <c r="AF908" s="28"/>
      <c r="AG908" s="28"/>
      <c r="AH908" s="28"/>
      <c r="AI908" s="28"/>
    </row>
    <row r="909" spans="1:35" ht="12.75" customHeight="1">
      <c r="A909" s="28"/>
      <c r="B909" s="27"/>
      <c r="C909" s="27"/>
      <c r="D909" s="27"/>
      <c r="E909" s="27"/>
      <c r="F909" s="28"/>
      <c r="G909" s="28"/>
      <c r="H909" s="28"/>
      <c r="I909" s="28"/>
      <c r="J909" s="28"/>
      <c r="K909" s="28"/>
      <c r="L909" s="50"/>
      <c r="M909" s="50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50"/>
      <c r="AD909" s="50"/>
      <c r="AE909" s="28"/>
      <c r="AF909" s="28"/>
      <c r="AG909" s="28"/>
      <c r="AH909" s="28"/>
      <c r="AI909" s="28"/>
    </row>
    <row r="910" spans="1:35" ht="12.75" customHeight="1">
      <c r="A910" s="28"/>
      <c r="B910" s="27"/>
      <c r="C910" s="27"/>
      <c r="D910" s="27"/>
      <c r="E910" s="27"/>
      <c r="F910" s="28"/>
      <c r="G910" s="28"/>
      <c r="H910" s="28"/>
      <c r="I910" s="28"/>
      <c r="J910" s="28"/>
      <c r="K910" s="28"/>
      <c r="L910" s="50"/>
      <c r="M910" s="50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50"/>
      <c r="AD910" s="50"/>
      <c r="AE910" s="28"/>
      <c r="AF910" s="28"/>
      <c r="AG910" s="28"/>
      <c r="AH910" s="28"/>
      <c r="AI910" s="28"/>
    </row>
    <row r="911" spans="1:35" ht="12.75" customHeight="1">
      <c r="A911" s="28"/>
      <c r="B911" s="27"/>
      <c r="C911" s="27"/>
      <c r="D911" s="27"/>
      <c r="E911" s="27"/>
      <c r="F911" s="28"/>
      <c r="G911" s="28"/>
      <c r="H911" s="28"/>
      <c r="I911" s="28"/>
      <c r="J911" s="28"/>
      <c r="K911" s="28"/>
      <c r="L911" s="50"/>
      <c r="M911" s="50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50"/>
      <c r="AD911" s="50"/>
      <c r="AE911" s="28"/>
      <c r="AF911" s="28"/>
      <c r="AG911" s="28"/>
      <c r="AH911" s="28"/>
      <c r="AI911" s="28"/>
    </row>
    <row r="912" spans="1:35" ht="12.75" customHeight="1">
      <c r="A912" s="28"/>
      <c r="B912" s="27"/>
      <c r="C912" s="27"/>
      <c r="D912" s="27"/>
      <c r="E912" s="27"/>
      <c r="F912" s="28"/>
      <c r="G912" s="28"/>
      <c r="H912" s="28"/>
      <c r="I912" s="28"/>
      <c r="J912" s="28"/>
      <c r="K912" s="28"/>
      <c r="L912" s="50"/>
      <c r="M912" s="50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50"/>
      <c r="AD912" s="50"/>
      <c r="AE912" s="28"/>
      <c r="AF912" s="28"/>
      <c r="AG912" s="28"/>
      <c r="AH912" s="28"/>
      <c r="AI912" s="28"/>
    </row>
    <row r="913" spans="1:35" ht="12.75" customHeight="1">
      <c r="A913" s="28"/>
      <c r="B913" s="27"/>
      <c r="C913" s="27"/>
      <c r="D913" s="27"/>
      <c r="E913" s="27"/>
      <c r="F913" s="28"/>
      <c r="G913" s="28"/>
      <c r="H913" s="28"/>
      <c r="I913" s="28"/>
      <c r="J913" s="28"/>
      <c r="K913" s="28"/>
      <c r="L913" s="50"/>
      <c r="M913" s="50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50"/>
      <c r="AD913" s="50"/>
      <c r="AE913" s="28"/>
      <c r="AF913" s="28"/>
      <c r="AG913" s="28"/>
      <c r="AH913" s="28"/>
      <c r="AI913" s="28"/>
    </row>
    <row r="914" spans="1:35" ht="12.75" customHeight="1">
      <c r="A914" s="28"/>
      <c r="B914" s="27"/>
      <c r="C914" s="27"/>
      <c r="D914" s="27"/>
      <c r="E914" s="27"/>
      <c r="F914" s="28"/>
      <c r="G914" s="28"/>
      <c r="H914" s="28"/>
      <c r="I914" s="28"/>
      <c r="J914" s="28"/>
      <c r="K914" s="28"/>
      <c r="L914" s="50"/>
      <c r="M914" s="50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50"/>
      <c r="AD914" s="50"/>
      <c r="AE914" s="28"/>
      <c r="AF914" s="28"/>
      <c r="AG914" s="28"/>
      <c r="AH914" s="28"/>
      <c r="AI914" s="28"/>
    </row>
    <row r="915" spans="1:35" ht="12.75" customHeight="1">
      <c r="A915" s="28"/>
      <c r="B915" s="27"/>
      <c r="C915" s="27"/>
      <c r="D915" s="27"/>
      <c r="E915" s="27"/>
      <c r="F915" s="28"/>
      <c r="G915" s="28"/>
      <c r="H915" s="28"/>
      <c r="I915" s="28"/>
      <c r="J915" s="28"/>
      <c r="K915" s="28"/>
      <c r="L915" s="50"/>
      <c r="M915" s="50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50"/>
      <c r="AD915" s="50"/>
      <c r="AE915" s="28"/>
      <c r="AF915" s="28"/>
      <c r="AG915" s="28"/>
      <c r="AH915" s="28"/>
      <c r="AI915" s="28"/>
    </row>
    <row r="916" spans="1:35" ht="12.75" customHeight="1">
      <c r="A916" s="28"/>
      <c r="B916" s="27"/>
      <c r="C916" s="27"/>
      <c r="D916" s="27"/>
      <c r="E916" s="27"/>
      <c r="F916" s="28"/>
      <c r="G916" s="28"/>
      <c r="H916" s="28"/>
      <c r="I916" s="28"/>
      <c r="J916" s="28"/>
      <c r="K916" s="28"/>
      <c r="L916" s="50"/>
      <c r="M916" s="50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50"/>
      <c r="AD916" s="50"/>
      <c r="AE916" s="28"/>
      <c r="AF916" s="28"/>
      <c r="AG916" s="28"/>
      <c r="AH916" s="28"/>
      <c r="AI916" s="28"/>
    </row>
    <row r="917" spans="1:35" ht="12.75" customHeight="1">
      <c r="A917" s="28"/>
      <c r="B917" s="27"/>
      <c r="C917" s="27"/>
      <c r="D917" s="27"/>
      <c r="E917" s="27"/>
      <c r="F917" s="28"/>
      <c r="G917" s="28"/>
      <c r="H917" s="28"/>
      <c r="I917" s="28"/>
      <c r="J917" s="28"/>
      <c r="K917" s="28"/>
      <c r="L917" s="50"/>
      <c r="M917" s="50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50"/>
      <c r="AD917" s="50"/>
      <c r="AE917" s="28"/>
      <c r="AF917" s="28"/>
      <c r="AG917" s="28"/>
      <c r="AH917" s="28"/>
      <c r="AI917" s="28"/>
    </row>
    <row r="918" spans="1:35" ht="12.75" customHeight="1">
      <c r="A918" s="28"/>
      <c r="B918" s="27"/>
      <c r="C918" s="27"/>
      <c r="D918" s="27"/>
      <c r="E918" s="27"/>
      <c r="F918" s="28"/>
      <c r="G918" s="28"/>
      <c r="H918" s="28"/>
      <c r="I918" s="28"/>
      <c r="J918" s="28"/>
      <c r="K918" s="28"/>
      <c r="L918" s="50"/>
      <c r="M918" s="50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50"/>
      <c r="AD918" s="50"/>
      <c r="AE918" s="28"/>
      <c r="AF918" s="28"/>
      <c r="AG918" s="28"/>
      <c r="AH918" s="28"/>
      <c r="AI918" s="28"/>
    </row>
    <row r="919" spans="1:35" ht="12.75" customHeight="1">
      <c r="A919" s="28"/>
      <c r="B919" s="27"/>
      <c r="C919" s="27"/>
      <c r="D919" s="27"/>
      <c r="E919" s="27"/>
      <c r="F919" s="28"/>
      <c r="G919" s="28"/>
      <c r="H919" s="28"/>
      <c r="I919" s="28"/>
      <c r="J919" s="28"/>
      <c r="K919" s="28"/>
      <c r="L919" s="50"/>
      <c r="M919" s="50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50"/>
      <c r="AD919" s="50"/>
      <c r="AE919" s="28"/>
      <c r="AF919" s="28"/>
      <c r="AG919" s="28"/>
      <c r="AH919" s="28"/>
      <c r="AI919" s="28"/>
    </row>
    <row r="920" spans="1:35" ht="12.75" customHeight="1">
      <c r="A920" s="28"/>
      <c r="B920" s="27"/>
      <c r="C920" s="27"/>
      <c r="D920" s="27"/>
      <c r="E920" s="27"/>
      <c r="F920" s="28"/>
      <c r="G920" s="28"/>
      <c r="H920" s="28"/>
      <c r="I920" s="28"/>
      <c r="J920" s="28"/>
      <c r="K920" s="28"/>
      <c r="L920" s="50"/>
      <c r="M920" s="50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50"/>
      <c r="AD920" s="50"/>
      <c r="AE920" s="28"/>
      <c r="AF920" s="28"/>
      <c r="AG920" s="28"/>
      <c r="AH920" s="28"/>
      <c r="AI920" s="28"/>
    </row>
    <row r="921" spans="1:35" ht="12.75" customHeight="1">
      <c r="A921" s="28"/>
      <c r="B921" s="27"/>
      <c r="C921" s="27"/>
      <c r="D921" s="27"/>
      <c r="E921" s="27"/>
      <c r="F921" s="28"/>
      <c r="G921" s="28"/>
      <c r="H921" s="28"/>
      <c r="I921" s="28"/>
      <c r="J921" s="28"/>
      <c r="K921" s="28"/>
      <c r="L921" s="50"/>
      <c r="M921" s="50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50"/>
      <c r="AD921" s="50"/>
      <c r="AE921" s="28"/>
      <c r="AF921" s="28"/>
      <c r="AG921" s="28"/>
      <c r="AH921" s="28"/>
      <c r="AI921" s="28"/>
    </row>
    <row r="922" spans="1:35" ht="12.75" customHeight="1">
      <c r="A922" s="28"/>
      <c r="B922" s="27"/>
      <c r="C922" s="27"/>
      <c r="D922" s="27"/>
      <c r="E922" s="27"/>
      <c r="F922" s="28"/>
      <c r="G922" s="28"/>
      <c r="H922" s="28"/>
      <c r="I922" s="28"/>
      <c r="J922" s="28"/>
      <c r="K922" s="28"/>
      <c r="L922" s="50"/>
      <c r="M922" s="50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50"/>
      <c r="AD922" s="50"/>
      <c r="AE922" s="28"/>
      <c r="AF922" s="28"/>
      <c r="AG922" s="28"/>
      <c r="AH922" s="28"/>
      <c r="AI922" s="28"/>
    </row>
    <row r="923" spans="1:35" ht="12.75" customHeight="1">
      <c r="A923" s="28"/>
      <c r="B923" s="27"/>
      <c r="C923" s="27"/>
      <c r="D923" s="27"/>
      <c r="E923" s="27"/>
      <c r="F923" s="28"/>
      <c r="G923" s="28"/>
      <c r="H923" s="28"/>
      <c r="I923" s="28"/>
      <c r="J923" s="28"/>
      <c r="K923" s="28"/>
      <c r="L923" s="50"/>
      <c r="M923" s="50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50"/>
      <c r="AD923" s="50"/>
      <c r="AE923" s="28"/>
      <c r="AF923" s="28"/>
      <c r="AG923" s="28"/>
      <c r="AH923" s="28"/>
      <c r="AI923" s="28"/>
    </row>
    <row r="924" spans="1:35" ht="12.75" customHeight="1">
      <c r="A924" s="28"/>
      <c r="B924" s="27"/>
      <c r="C924" s="27"/>
      <c r="D924" s="27"/>
      <c r="E924" s="27"/>
      <c r="F924" s="28"/>
      <c r="G924" s="28"/>
      <c r="H924" s="28"/>
      <c r="I924" s="28"/>
      <c r="J924" s="28"/>
      <c r="K924" s="28"/>
      <c r="L924" s="50"/>
      <c r="M924" s="50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50"/>
      <c r="AD924" s="50"/>
      <c r="AE924" s="28"/>
      <c r="AF924" s="28"/>
      <c r="AG924" s="28"/>
      <c r="AH924" s="28"/>
      <c r="AI924" s="28"/>
    </row>
    <row r="925" spans="1:35" ht="12.75" customHeight="1">
      <c r="A925" s="28"/>
      <c r="B925" s="27"/>
      <c r="C925" s="27"/>
      <c r="D925" s="27"/>
      <c r="E925" s="27"/>
      <c r="F925" s="28"/>
      <c r="G925" s="28"/>
      <c r="H925" s="28"/>
      <c r="I925" s="28"/>
      <c r="J925" s="28"/>
      <c r="K925" s="28"/>
      <c r="L925" s="50"/>
      <c r="M925" s="50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50"/>
      <c r="AD925" s="50"/>
      <c r="AE925" s="28"/>
      <c r="AF925" s="28"/>
      <c r="AG925" s="28"/>
      <c r="AH925" s="28"/>
      <c r="AI925" s="28"/>
    </row>
    <row r="926" spans="1:35" ht="12.75" customHeight="1">
      <c r="A926" s="28"/>
      <c r="B926" s="27"/>
      <c r="C926" s="27"/>
      <c r="D926" s="27"/>
      <c r="E926" s="27"/>
      <c r="F926" s="28"/>
      <c r="G926" s="28"/>
      <c r="H926" s="28"/>
      <c r="I926" s="28"/>
      <c r="J926" s="28"/>
      <c r="K926" s="28"/>
      <c r="L926" s="50"/>
      <c r="M926" s="50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50"/>
      <c r="AD926" s="50"/>
      <c r="AE926" s="28"/>
      <c r="AF926" s="28"/>
      <c r="AG926" s="28"/>
      <c r="AH926" s="28"/>
      <c r="AI926" s="28"/>
    </row>
    <row r="927" spans="1:35" ht="12.75" customHeight="1">
      <c r="A927" s="28"/>
      <c r="B927" s="27"/>
      <c r="C927" s="27"/>
      <c r="D927" s="27"/>
      <c r="E927" s="27"/>
      <c r="F927" s="28"/>
      <c r="G927" s="28"/>
      <c r="H927" s="28"/>
      <c r="I927" s="28"/>
      <c r="J927" s="28"/>
      <c r="K927" s="28"/>
      <c r="L927" s="50"/>
      <c r="M927" s="50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50"/>
      <c r="AD927" s="50"/>
      <c r="AE927" s="28"/>
      <c r="AF927" s="28"/>
      <c r="AG927" s="28"/>
      <c r="AH927" s="28"/>
      <c r="AI927" s="28"/>
    </row>
    <row r="928" spans="1:35" ht="12.75" customHeight="1">
      <c r="A928" s="28"/>
      <c r="B928" s="27"/>
      <c r="C928" s="27"/>
      <c r="D928" s="27"/>
      <c r="E928" s="27"/>
      <c r="F928" s="28"/>
      <c r="G928" s="28"/>
      <c r="H928" s="28"/>
      <c r="I928" s="28"/>
      <c r="J928" s="28"/>
      <c r="K928" s="28"/>
      <c r="L928" s="50"/>
      <c r="M928" s="50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50"/>
      <c r="AD928" s="50"/>
      <c r="AE928" s="28"/>
      <c r="AF928" s="28"/>
      <c r="AG928" s="28"/>
      <c r="AH928" s="28"/>
      <c r="AI928" s="28"/>
    </row>
    <row r="929" spans="1:35" ht="12.75" customHeight="1">
      <c r="A929" s="28"/>
      <c r="B929" s="27"/>
      <c r="C929" s="27"/>
      <c r="D929" s="27"/>
      <c r="E929" s="27"/>
      <c r="F929" s="28"/>
      <c r="G929" s="28"/>
      <c r="H929" s="28"/>
      <c r="I929" s="28"/>
      <c r="J929" s="28"/>
      <c r="K929" s="28"/>
      <c r="L929" s="50"/>
      <c r="M929" s="50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50"/>
      <c r="AD929" s="50"/>
      <c r="AE929" s="28"/>
      <c r="AF929" s="28"/>
      <c r="AG929" s="28"/>
      <c r="AH929" s="28"/>
      <c r="AI929" s="28"/>
    </row>
    <row r="930" spans="1:35" ht="12.75" customHeight="1">
      <c r="A930" s="28"/>
      <c r="B930" s="27"/>
      <c r="C930" s="27"/>
      <c r="D930" s="27"/>
      <c r="E930" s="27"/>
      <c r="F930" s="28"/>
      <c r="G930" s="28"/>
      <c r="H930" s="28"/>
      <c r="I930" s="28"/>
      <c r="J930" s="28"/>
      <c r="K930" s="28"/>
      <c r="L930" s="50"/>
      <c r="M930" s="50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50"/>
      <c r="AD930" s="50"/>
      <c r="AE930" s="28"/>
      <c r="AF930" s="28"/>
      <c r="AG930" s="28"/>
      <c r="AH930" s="28"/>
      <c r="AI930" s="28"/>
    </row>
    <row r="931" spans="1:35" ht="12.75" customHeight="1">
      <c r="A931" s="28"/>
      <c r="B931" s="27"/>
      <c r="C931" s="27"/>
      <c r="D931" s="27"/>
      <c r="E931" s="27"/>
      <c r="F931" s="28"/>
      <c r="G931" s="28"/>
      <c r="H931" s="28"/>
      <c r="I931" s="28"/>
      <c r="J931" s="28"/>
      <c r="K931" s="28"/>
      <c r="L931" s="50"/>
      <c r="M931" s="50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50"/>
      <c r="AD931" s="50"/>
      <c r="AE931" s="28"/>
      <c r="AF931" s="28"/>
      <c r="AG931" s="28"/>
      <c r="AH931" s="28"/>
      <c r="AI931" s="28"/>
    </row>
    <row r="932" spans="1:35" ht="12.75" customHeight="1">
      <c r="A932" s="28"/>
      <c r="B932" s="27"/>
      <c r="C932" s="27"/>
      <c r="D932" s="27"/>
      <c r="E932" s="27"/>
      <c r="F932" s="28"/>
      <c r="G932" s="28"/>
      <c r="H932" s="28"/>
      <c r="I932" s="28"/>
      <c r="J932" s="28"/>
      <c r="K932" s="28"/>
      <c r="L932" s="50"/>
      <c r="M932" s="50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50"/>
      <c r="AD932" s="50"/>
      <c r="AE932" s="28"/>
      <c r="AF932" s="28"/>
      <c r="AG932" s="28"/>
      <c r="AH932" s="28"/>
      <c r="AI932" s="28"/>
    </row>
    <row r="933" spans="1:35" ht="12.75" customHeight="1">
      <c r="A933" s="28"/>
      <c r="B933" s="27"/>
      <c r="C933" s="27"/>
      <c r="D933" s="27"/>
      <c r="E933" s="27"/>
      <c r="F933" s="28"/>
      <c r="G933" s="28"/>
      <c r="H933" s="28"/>
      <c r="I933" s="28"/>
      <c r="J933" s="28"/>
      <c r="K933" s="28"/>
      <c r="L933" s="50"/>
      <c r="M933" s="50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50"/>
      <c r="AD933" s="50"/>
      <c r="AE933" s="28"/>
      <c r="AF933" s="28"/>
      <c r="AG933" s="28"/>
      <c r="AH933" s="28"/>
      <c r="AI933" s="28"/>
    </row>
    <row r="934" spans="1:35" ht="12.75" customHeight="1">
      <c r="A934" s="28"/>
      <c r="B934" s="27"/>
      <c r="C934" s="27"/>
      <c r="D934" s="27"/>
      <c r="E934" s="27"/>
      <c r="F934" s="28"/>
      <c r="G934" s="28"/>
      <c r="H934" s="28"/>
      <c r="I934" s="28"/>
      <c r="J934" s="28"/>
      <c r="K934" s="28"/>
      <c r="L934" s="50"/>
      <c r="M934" s="50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50"/>
      <c r="AD934" s="50"/>
      <c r="AE934" s="28"/>
      <c r="AF934" s="28"/>
      <c r="AG934" s="28"/>
      <c r="AH934" s="28"/>
      <c r="AI934" s="28"/>
    </row>
    <row r="935" spans="1:35" ht="12.75" customHeight="1">
      <c r="A935" s="28"/>
      <c r="B935" s="27"/>
      <c r="C935" s="27"/>
      <c r="D935" s="27"/>
      <c r="E935" s="27"/>
      <c r="F935" s="28"/>
      <c r="G935" s="28"/>
      <c r="H935" s="28"/>
      <c r="I935" s="28"/>
      <c r="J935" s="28"/>
      <c r="K935" s="28"/>
      <c r="L935" s="50"/>
      <c r="M935" s="50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50"/>
      <c r="AD935" s="50"/>
      <c r="AE935" s="28"/>
      <c r="AF935" s="28"/>
      <c r="AG935" s="28"/>
      <c r="AH935" s="28"/>
      <c r="AI935" s="28"/>
    </row>
    <row r="936" spans="1:35" ht="12.75" customHeight="1">
      <c r="A936" s="28"/>
      <c r="B936" s="27"/>
      <c r="C936" s="27"/>
      <c r="D936" s="27"/>
      <c r="E936" s="27"/>
      <c r="F936" s="28"/>
      <c r="G936" s="28"/>
      <c r="H936" s="28"/>
      <c r="I936" s="28"/>
      <c r="J936" s="28"/>
      <c r="K936" s="28"/>
      <c r="L936" s="50"/>
      <c r="M936" s="50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50"/>
      <c r="AD936" s="50"/>
      <c r="AE936" s="28"/>
      <c r="AF936" s="28"/>
      <c r="AG936" s="28"/>
      <c r="AH936" s="28"/>
      <c r="AI936" s="28"/>
    </row>
    <row r="937" spans="1:35" ht="12.75" customHeight="1">
      <c r="A937" s="28"/>
      <c r="B937" s="27"/>
      <c r="C937" s="27"/>
      <c r="D937" s="27"/>
      <c r="E937" s="27"/>
      <c r="F937" s="28"/>
      <c r="G937" s="28"/>
      <c r="H937" s="28"/>
      <c r="I937" s="28"/>
      <c r="J937" s="28"/>
      <c r="K937" s="28"/>
      <c r="L937" s="50"/>
      <c r="M937" s="50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50"/>
      <c r="AD937" s="50"/>
      <c r="AE937" s="28"/>
      <c r="AF937" s="28"/>
      <c r="AG937" s="28"/>
      <c r="AH937" s="28"/>
      <c r="AI937" s="28"/>
    </row>
    <row r="938" spans="1:35" ht="12.75" customHeight="1">
      <c r="A938" s="28"/>
      <c r="B938" s="27"/>
      <c r="C938" s="27"/>
      <c r="D938" s="27"/>
      <c r="E938" s="27"/>
      <c r="F938" s="28"/>
      <c r="G938" s="28"/>
      <c r="H938" s="28"/>
      <c r="I938" s="28"/>
      <c r="J938" s="28"/>
      <c r="K938" s="28"/>
      <c r="L938" s="50"/>
      <c r="M938" s="50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50"/>
      <c r="AD938" s="50"/>
      <c r="AE938" s="28"/>
      <c r="AF938" s="28"/>
      <c r="AG938" s="28"/>
      <c r="AH938" s="28"/>
      <c r="AI938" s="28"/>
    </row>
    <row r="939" spans="1:35" ht="12.75" customHeight="1">
      <c r="A939" s="28"/>
      <c r="B939" s="27"/>
      <c r="C939" s="27"/>
      <c r="D939" s="27"/>
      <c r="E939" s="27"/>
      <c r="F939" s="28"/>
      <c r="G939" s="28"/>
      <c r="H939" s="28"/>
      <c r="I939" s="28"/>
      <c r="J939" s="28"/>
      <c r="K939" s="28"/>
      <c r="L939" s="50"/>
      <c r="M939" s="50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50"/>
      <c r="AD939" s="50"/>
      <c r="AE939" s="28"/>
      <c r="AF939" s="28"/>
      <c r="AG939" s="28"/>
      <c r="AH939" s="28"/>
      <c r="AI939" s="28"/>
    </row>
    <row r="940" spans="1:35" ht="12.75" customHeight="1">
      <c r="A940" s="28"/>
      <c r="B940" s="27"/>
      <c r="C940" s="27"/>
      <c r="D940" s="27"/>
      <c r="E940" s="27"/>
      <c r="F940" s="28"/>
      <c r="G940" s="28"/>
      <c r="H940" s="28"/>
      <c r="I940" s="28"/>
      <c r="J940" s="28"/>
      <c r="K940" s="28"/>
      <c r="L940" s="50"/>
      <c r="M940" s="50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50"/>
      <c r="AD940" s="50"/>
      <c r="AE940" s="28"/>
      <c r="AF940" s="28"/>
      <c r="AG940" s="28"/>
      <c r="AH940" s="28"/>
      <c r="AI940" s="28"/>
    </row>
    <row r="941" spans="1:35" ht="12.75" customHeight="1">
      <c r="A941" s="28"/>
      <c r="B941" s="27"/>
      <c r="C941" s="27"/>
      <c r="D941" s="27"/>
      <c r="E941" s="27"/>
      <c r="F941" s="28"/>
      <c r="G941" s="28"/>
      <c r="H941" s="28"/>
      <c r="I941" s="28"/>
      <c r="J941" s="28"/>
      <c r="K941" s="28"/>
      <c r="L941" s="50"/>
      <c r="M941" s="50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50"/>
      <c r="AD941" s="50"/>
      <c r="AE941" s="28"/>
      <c r="AF941" s="28"/>
      <c r="AG941" s="28"/>
      <c r="AH941" s="28"/>
      <c r="AI941" s="28"/>
    </row>
    <row r="942" spans="1:35" ht="12.75" customHeight="1">
      <c r="A942" s="28"/>
      <c r="B942" s="27"/>
      <c r="C942" s="27"/>
      <c r="D942" s="27"/>
      <c r="E942" s="27"/>
      <c r="F942" s="28"/>
      <c r="G942" s="28"/>
      <c r="H942" s="28"/>
      <c r="I942" s="28"/>
      <c r="J942" s="28"/>
      <c r="K942" s="28"/>
      <c r="L942" s="50"/>
      <c r="M942" s="50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50"/>
      <c r="AD942" s="50"/>
      <c r="AE942" s="28"/>
      <c r="AF942" s="28"/>
      <c r="AG942" s="28"/>
      <c r="AH942" s="28"/>
      <c r="AI942" s="28"/>
    </row>
    <row r="943" spans="1:35" ht="12.75" customHeight="1">
      <c r="A943" s="28"/>
      <c r="B943" s="27"/>
      <c r="C943" s="27"/>
      <c r="D943" s="27"/>
      <c r="E943" s="27"/>
      <c r="F943" s="28"/>
      <c r="G943" s="28"/>
      <c r="H943" s="28"/>
      <c r="I943" s="28"/>
      <c r="J943" s="28"/>
      <c r="K943" s="28"/>
      <c r="L943" s="50"/>
      <c r="M943" s="50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50"/>
      <c r="AD943" s="50"/>
      <c r="AE943" s="28"/>
      <c r="AF943" s="28"/>
      <c r="AG943" s="28"/>
      <c r="AH943" s="28"/>
      <c r="AI943" s="28"/>
    </row>
    <row r="944" spans="1:35" ht="12.75" customHeight="1">
      <c r="A944" s="28"/>
      <c r="B944" s="27"/>
      <c r="C944" s="27"/>
      <c r="D944" s="27"/>
      <c r="E944" s="27"/>
      <c r="F944" s="28"/>
      <c r="G944" s="28"/>
      <c r="H944" s="28"/>
      <c r="I944" s="28"/>
      <c r="J944" s="28"/>
      <c r="K944" s="28"/>
      <c r="L944" s="50"/>
      <c r="M944" s="50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50"/>
      <c r="AD944" s="50"/>
      <c r="AE944" s="28"/>
      <c r="AF944" s="28"/>
      <c r="AG944" s="28"/>
      <c r="AH944" s="28"/>
      <c r="AI944" s="28"/>
    </row>
    <row r="945" spans="1:35" ht="12.75" customHeight="1">
      <c r="A945" s="28"/>
      <c r="B945" s="27"/>
      <c r="C945" s="27"/>
      <c r="D945" s="27"/>
      <c r="E945" s="27"/>
      <c r="F945" s="28"/>
      <c r="G945" s="28"/>
      <c r="H945" s="28"/>
      <c r="I945" s="28"/>
      <c r="J945" s="28"/>
      <c r="K945" s="28"/>
      <c r="L945" s="50"/>
      <c r="M945" s="50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50"/>
      <c r="AD945" s="50"/>
      <c r="AE945" s="28"/>
      <c r="AF945" s="28"/>
      <c r="AG945" s="28"/>
      <c r="AH945" s="28"/>
      <c r="AI945" s="28"/>
    </row>
    <row r="946" spans="1:35" ht="12.75" customHeight="1">
      <c r="A946" s="28"/>
      <c r="B946" s="27"/>
      <c r="C946" s="27"/>
      <c r="D946" s="27"/>
      <c r="E946" s="27"/>
      <c r="F946" s="28"/>
      <c r="G946" s="28"/>
      <c r="H946" s="28"/>
      <c r="I946" s="28"/>
      <c r="J946" s="28"/>
      <c r="K946" s="28"/>
      <c r="L946" s="50"/>
      <c r="M946" s="50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50"/>
      <c r="AD946" s="50"/>
      <c r="AE946" s="28"/>
      <c r="AF946" s="28"/>
      <c r="AG946" s="28"/>
      <c r="AH946" s="28"/>
      <c r="AI946" s="28"/>
    </row>
    <row r="947" spans="1:35" ht="12.75" customHeight="1">
      <c r="A947" s="28"/>
      <c r="B947" s="27"/>
      <c r="C947" s="27"/>
      <c r="D947" s="27"/>
      <c r="E947" s="27"/>
      <c r="F947" s="28"/>
      <c r="G947" s="28"/>
      <c r="H947" s="28"/>
      <c r="I947" s="28"/>
      <c r="J947" s="28"/>
      <c r="K947" s="28"/>
      <c r="L947" s="50"/>
      <c r="M947" s="50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50"/>
      <c r="AD947" s="50"/>
      <c r="AE947" s="28"/>
      <c r="AF947" s="28"/>
      <c r="AG947" s="28"/>
      <c r="AH947" s="28"/>
      <c r="AI947" s="28"/>
    </row>
    <row r="948" spans="1:35" ht="12.75" customHeight="1">
      <c r="A948" s="28"/>
      <c r="B948" s="27"/>
      <c r="C948" s="27"/>
      <c r="D948" s="27"/>
      <c r="E948" s="27"/>
      <c r="F948" s="28"/>
      <c r="G948" s="28"/>
      <c r="H948" s="28"/>
      <c r="I948" s="28"/>
      <c r="J948" s="28"/>
      <c r="K948" s="28"/>
      <c r="L948" s="50"/>
      <c r="M948" s="50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50"/>
      <c r="AD948" s="50"/>
      <c r="AE948" s="28"/>
      <c r="AF948" s="28"/>
      <c r="AG948" s="28"/>
      <c r="AH948" s="28"/>
      <c r="AI948" s="28"/>
    </row>
    <row r="949" spans="1:35" ht="12.75" customHeight="1">
      <c r="A949" s="28"/>
      <c r="B949" s="27"/>
      <c r="C949" s="27"/>
      <c r="D949" s="27"/>
      <c r="E949" s="27"/>
      <c r="F949" s="28"/>
      <c r="G949" s="28"/>
      <c r="H949" s="28"/>
      <c r="I949" s="28"/>
      <c r="J949" s="28"/>
      <c r="K949" s="28"/>
      <c r="L949" s="50"/>
      <c r="M949" s="50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50"/>
      <c r="AD949" s="50"/>
      <c r="AE949" s="28"/>
      <c r="AF949" s="28"/>
      <c r="AG949" s="28"/>
      <c r="AH949" s="28"/>
      <c r="AI949" s="28"/>
    </row>
    <row r="950" spans="1:35" ht="12.75" customHeight="1">
      <c r="A950" s="28"/>
      <c r="B950" s="27"/>
      <c r="C950" s="27"/>
      <c r="D950" s="27"/>
      <c r="E950" s="27"/>
      <c r="F950" s="28"/>
      <c r="G950" s="28"/>
      <c r="H950" s="28"/>
      <c r="I950" s="28"/>
      <c r="J950" s="28"/>
      <c r="K950" s="28"/>
      <c r="L950" s="50"/>
      <c r="M950" s="50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50"/>
      <c r="AD950" s="50"/>
      <c r="AE950" s="28"/>
      <c r="AF950" s="28"/>
      <c r="AG950" s="28"/>
      <c r="AH950" s="28"/>
      <c r="AI950" s="28"/>
    </row>
    <row r="951" spans="1:35" ht="12.75" customHeight="1">
      <c r="A951" s="28"/>
      <c r="B951" s="27"/>
      <c r="C951" s="27"/>
      <c r="D951" s="27"/>
      <c r="E951" s="27"/>
      <c r="F951" s="28"/>
      <c r="G951" s="28"/>
      <c r="H951" s="28"/>
      <c r="I951" s="28"/>
      <c r="J951" s="28"/>
      <c r="K951" s="28"/>
      <c r="L951" s="50"/>
      <c r="M951" s="50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50"/>
      <c r="AD951" s="50"/>
      <c r="AE951" s="28"/>
      <c r="AF951" s="28"/>
      <c r="AG951" s="28"/>
      <c r="AH951" s="28"/>
      <c r="AI951" s="28"/>
    </row>
    <row r="952" spans="1:35" ht="12.75" customHeight="1">
      <c r="A952" s="28"/>
      <c r="B952" s="27"/>
      <c r="C952" s="27"/>
      <c r="D952" s="27"/>
      <c r="E952" s="27"/>
      <c r="F952" s="28"/>
      <c r="G952" s="28"/>
      <c r="H952" s="28"/>
      <c r="I952" s="28"/>
      <c r="J952" s="28"/>
      <c r="K952" s="28"/>
      <c r="L952" s="50"/>
      <c r="M952" s="50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50"/>
      <c r="AD952" s="50"/>
      <c r="AE952" s="28"/>
      <c r="AF952" s="28"/>
      <c r="AG952" s="28"/>
      <c r="AH952" s="28"/>
      <c r="AI952" s="28"/>
    </row>
    <row r="953" spans="1:35" ht="12.75" customHeight="1">
      <c r="A953" s="28"/>
      <c r="B953" s="27"/>
      <c r="C953" s="27"/>
      <c r="D953" s="27"/>
      <c r="E953" s="27"/>
      <c r="F953" s="28"/>
      <c r="G953" s="28"/>
      <c r="H953" s="28"/>
      <c r="I953" s="28"/>
      <c r="J953" s="28"/>
      <c r="K953" s="28"/>
      <c r="L953" s="50"/>
      <c r="M953" s="50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50"/>
      <c r="AD953" s="50"/>
      <c r="AE953" s="28"/>
      <c r="AF953" s="28"/>
      <c r="AG953" s="28"/>
      <c r="AH953" s="28"/>
      <c r="AI953" s="28"/>
    </row>
    <row r="954" spans="1:35" ht="12.75" customHeight="1">
      <c r="A954" s="28"/>
      <c r="B954" s="27"/>
      <c r="C954" s="27"/>
      <c r="D954" s="27"/>
      <c r="E954" s="27"/>
      <c r="F954" s="28"/>
      <c r="G954" s="28"/>
      <c r="H954" s="28"/>
      <c r="I954" s="28"/>
      <c r="J954" s="28"/>
      <c r="K954" s="28"/>
      <c r="L954" s="50"/>
      <c r="M954" s="50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50"/>
      <c r="AD954" s="50"/>
      <c r="AE954" s="28"/>
      <c r="AF954" s="28"/>
      <c r="AG954" s="28"/>
      <c r="AH954" s="28"/>
      <c r="AI954" s="28"/>
    </row>
    <row r="955" spans="1:35" ht="12.75" customHeight="1">
      <c r="A955" s="28"/>
      <c r="B955" s="27"/>
      <c r="C955" s="27"/>
      <c r="D955" s="27"/>
      <c r="E955" s="27"/>
      <c r="F955" s="28"/>
      <c r="G955" s="28"/>
      <c r="H955" s="28"/>
      <c r="I955" s="28"/>
      <c r="J955" s="28"/>
      <c r="K955" s="28"/>
      <c r="L955" s="50"/>
      <c r="M955" s="50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50"/>
      <c r="AD955" s="50"/>
      <c r="AE955" s="28"/>
      <c r="AF955" s="28"/>
      <c r="AG955" s="28"/>
      <c r="AH955" s="28"/>
      <c r="AI955" s="28"/>
    </row>
    <row r="956" spans="1:35" ht="12.75" customHeight="1">
      <c r="A956" s="28"/>
      <c r="B956" s="27"/>
      <c r="C956" s="27"/>
      <c r="D956" s="27"/>
      <c r="E956" s="27"/>
      <c r="F956" s="28"/>
      <c r="G956" s="28"/>
      <c r="H956" s="28"/>
      <c r="I956" s="28"/>
      <c r="J956" s="28"/>
      <c r="K956" s="28"/>
      <c r="L956" s="50"/>
      <c r="M956" s="50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50"/>
      <c r="AD956" s="50"/>
      <c r="AE956" s="28"/>
      <c r="AF956" s="28"/>
      <c r="AG956" s="28"/>
      <c r="AH956" s="28"/>
      <c r="AI956" s="28"/>
    </row>
    <row r="957" spans="1:35" ht="12.75" customHeight="1">
      <c r="A957" s="28"/>
      <c r="B957" s="27"/>
      <c r="C957" s="27"/>
      <c r="D957" s="27"/>
      <c r="E957" s="27"/>
      <c r="F957" s="28"/>
      <c r="G957" s="28"/>
      <c r="H957" s="28"/>
      <c r="I957" s="28"/>
      <c r="J957" s="28"/>
      <c r="K957" s="28"/>
      <c r="L957" s="50"/>
      <c r="M957" s="50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50"/>
      <c r="AD957" s="50"/>
      <c r="AE957" s="28"/>
      <c r="AF957" s="28"/>
      <c r="AG957" s="28"/>
      <c r="AH957" s="28"/>
      <c r="AI957" s="28"/>
    </row>
    <row r="958" spans="1:35" ht="12.75" customHeight="1">
      <c r="A958" s="28"/>
      <c r="B958" s="27"/>
      <c r="C958" s="27"/>
      <c r="D958" s="27"/>
      <c r="E958" s="27"/>
      <c r="F958" s="28"/>
      <c r="G958" s="28"/>
      <c r="H958" s="28"/>
      <c r="I958" s="28"/>
      <c r="J958" s="28"/>
      <c r="K958" s="28"/>
      <c r="L958" s="50"/>
      <c r="M958" s="50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50"/>
      <c r="AD958" s="50"/>
      <c r="AE958" s="28"/>
      <c r="AF958" s="28"/>
      <c r="AG958" s="28"/>
      <c r="AH958" s="28"/>
      <c r="AI958" s="28"/>
    </row>
    <row r="959" spans="1:35" ht="12.75" customHeight="1">
      <c r="A959" s="28"/>
      <c r="B959" s="27"/>
      <c r="C959" s="27"/>
      <c r="D959" s="27"/>
      <c r="E959" s="27"/>
      <c r="F959" s="28"/>
      <c r="G959" s="28"/>
      <c r="H959" s="28"/>
      <c r="I959" s="28"/>
      <c r="J959" s="28"/>
      <c r="K959" s="28"/>
      <c r="L959" s="50"/>
      <c r="M959" s="50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50"/>
      <c r="AD959" s="50"/>
      <c r="AE959" s="28"/>
      <c r="AF959" s="28"/>
      <c r="AG959" s="28"/>
      <c r="AH959" s="28"/>
      <c r="AI959" s="28"/>
    </row>
    <row r="960" spans="1:35" ht="12.75" customHeight="1">
      <c r="A960" s="28"/>
      <c r="B960" s="27"/>
      <c r="C960" s="27"/>
      <c r="D960" s="27"/>
      <c r="E960" s="27"/>
      <c r="F960" s="28"/>
      <c r="G960" s="28"/>
      <c r="H960" s="28"/>
      <c r="I960" s="28"/>
      <c r="J960" s="28"/>
      <c r="K960" s="28"/>
      <c r="L960" s="50"/>
      <c r="M960" s="50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50"/>
      <c r="AD960" s="50"/>
      <c r="AE960" s="28"/>
      <c r="AF960" s="28"/>
      <c r="AG960" s="28"/>
      <c r="AH960" s="28"/>
      <c r="AI960" s="28"/>
    </row>
    <row r="961" spans="1:35" ht="12.75" customHeight="1">
      <c r="A961" s="28"/>
      <c r="B961" s="27"/>
      <c r="C961" s="27"/>
      <c r="D961" s="27"/>
      <c r="E961" s="27"/>
      <c r="F961" s="28"/>
      <c r="G961" s="28"/>
      <c r="H961" s="28"/>
      <c r="I961" s="28"/>
      <c r="J961" s="28"/>
      <c r="K961" s="28"/>
      <c r="L961" s="50"/>
      <c r="M961" s="50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50"/>
      <c r="AD961" s="50"/>
      <c r="AE961" s="28"/>
      <c r="AF961" s="28"/>
      <c r="AG961" s="28"/>
      <c r="AH961" s="28"/>
      <c r="AI961" s="28"/>
    </row>
    <row r="962" spans="1:35" ht="12.75" customHeight="1">
      <c r="A962" s="28"/>
      <c r="B962" s="27"/>
      <c r="C962" s="27"/>
      <c r="D962" s="27"/>
      <c r="E962" s="27"/>
      <c r="F962" s="28"/>
      <c r="G962" s="28"/>
      <c r="H962" s="28"/>
      <c r="I962" s="28"/>
      <c r="J962" s="28"/>
      <c r="K962" s="28"/>
      <c r="L962" s="50"/>
      <c r="M962" s="50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50"/>
      <c r="AD962" s="50"/>
      <c r="AE962" s="28"/>
      <c r="AF962" s="28"/>
      <c r="AG962" s="28"/>
      <c r="AH962" s="28"/>
      <c r="AI962" s="28"/>
    </row>
    <row r="963" spans="1:35" ht="12.75" customHeight="1">
      <c r="A963" s="28"/>
      <c r="B963" s="27"/>
      <c r="C963" s="27"/>
      <c r="D963" s="27"/>
      <c r="E963" s="27"/>
      <c r="F963" s="28"/>
      <c r="G963" s="28"/>
      <c r="H963" s="28"/>
      <c r="I963" s="28"/>
      <c r="J963" s="28"/>
      <c r="K963" s="28"/>
      <c r="L963" s="50"/>
      <c r="M963" s="50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50"/>
      <c r="AD963" s="50"/>
      <c r="AE963" s="28"/>
      <c r="AF963" s="28"/>
      <c r="AG963" s="28"/>
      <c r="AH963" s="28"/>
      <c r="AI963" s="28"/>
    </row>
    <row r="964" spans="1:35" ht="12.75" customHeight="1">
      <c r="A964" s="28"/>
      <c r="B964" s="27"/>
      <c r="C964" s="27"/>
      <c r="D964" s="27"/>
      <c r="E964" s="27"/>
      <c r="F964" s="28"/>
      <c r="G964" s="28"/>
      <c r="H964" s="28"/>
      <c r="I964" s="28"/>
      <c r="J964" s="28"/>
      <c r="K964" s="28"/>
      <c r="L964" s="50"/>
      <c r="M964" s="50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50"/>
      <c r="AD964" s="50"/>
      <c r="AE964" s="28"/>
      <c r="AF964" s="28"/>
      <c r="AG964" s="28"/>
      <c r="AH964" s="28"/>
      <c r="AI964" s="28"/>
    </row>
    <row r="965" spans="1:35" ht="12.75" customHeight="1">
      <c r="A965" s="28"/>
      <c r="B965" s="27"/>
      <c r="C965" s="27"/>
      <c r="D965" s="27"/>
      <c r="E965" s="27"/>
      <c r="F965" s="28"/>
      <c r="G965" s="28"/>
      <c r="H965" s="28"/>
      <c r="I965" s="28"/>
      <c r="J965" s="28"/>
      <c r="K965" s="28"/>
      <c r="L965" s="50"/>
      <c r="M965" s="50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50"/>
      <c r="AD965" s="50"/>
      <c r="AE965" s="28"/>
      <c r="AF965" s="28"/>
      <c r="AG965" s="28"/>
      <c r="AH965" s="28"/>
      <c r="AI965" s="28"/>
    </row>
    <row r="966" spans="1:35" ht="12.75" customHeight="1">
      <c r="A966" s="28"/>
      <c r="B966" s="27"/>
      <c r="C966" s="27"/>
      <c r="D966" s="27"/>
      <c r="E966" s="27"/>
      <c r="F966" s="28"/>
      <c r="G966" s="28"/>
      <c r="H966" s="28"/>
      <c r="I966" s="28"/>
      <c r="J966" s="28"/>
      <c r="K966" s="28"/>
      <c r="L966" s="50"/>
      <c r="M966" s="50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50"/>
      <c r="AD966" s="50"/>
      <c r="AE966" s="28"/>
      <c r="AF966" s="28"/>
      <c r="AG966" s="28"/>
      <c r="AH966" s="28"/>
      <c r="AI966" s="28"/>
    </row>
    <row r="967" spans="1:35" ht="12.75" customHeight="1">
      <c r="A967" s="28"/>
      <c r="B967" s="27"/>
      <c r="C967" s="27"/>
      <c r="D967" s="27"/>
      <c r="E967" s="27"/>
      <c r="F967" s="28"/>
      <c r="G967" s="28"/>
      <c r="H967" s="28"/>
      <c r="I967" s="28"/>
      <c r="J967" s="28"/>
      <c r="K967" s="28"/>
      <c r="L967" s="50"/>
      <c r="M967" s="50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50"/>
      <c r="AD967" s="50"/>
      <c r="AE967" s="28"/>
      <c r="AF967" s="28"/>
      <c r="AG967" s="28"/>
      <c r="AH967" s="28"/>
      <c r="AI967" s="28"/>
    </row>
    <row r="968" spans="1:35" ht="12.75" customHeight="1">
      <c r="A968" s="28"/>
      <c r="B968" s="27"/>
      <c r="C968" s="27"/>
      <c r="D968" s="27"/>
      <c r="E968" s="27"/>
      <c r="F968" s="28"/>
      <c r="G968" s="28"/>
      <c r="H968" s="28"/>
      <c r="I968" s="28"/>
      <c r="J968" s="28"/>
      <c r="K968" s="28"/>
      <c r="L968" s="50"/>
      <c r="M968" s="50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50"/>
      <c r="AD968" s="50"/>
      <c r="AE968" s="28"/>
      <c r="AF968" s="28"/>
      <c r="AG968" s="28"/>
      <c r="AH968" s="28"/>
      <c r="AI968" s="28"/>
    </row>
    <row r="969" spans="1:35" ht="12.75" customHeight="1">
      <c r="A969" s="28"/>
      <c r="B969" s="27"/>
      <c r="C969" s="27"/>
      <c r="D969" s="27"/>
      <c r="E969" s="27"/>
      <c r="F969" s="28"/>
      <c r="G969" s="28"/>
      <c r="H969" s="28"/>
      <c r="I969" s="28"/>
      <c r="J969" s="28"/>
      <c r="K969" s="28"/>
      <c r="L969" s="50"/>
      <c r="M969" s="50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50"/>
      <c r="AD969" s="50"/>
      <c r="AE969" s="28"/>
      <c r="AF969" s="28"/>
      <c r="AG969" s="28"/>
      <c r="AH969" s="28"/>
      <c r="AI969" s="28"/>
    </row>
    <row r="970" spans="1:35" ht="12.75" customHeight="1">
      <c r="A970" s="28"/>
      <c r="B970" s="27"/>
      <c r="C970" s="27"/>
      <c r="D970" s="27"/>
      <c r="E970" s="27"/>
      <c r="F970" s="28"/>
      <c r="G970" s="28"/>
      <c r="H970" s="28"/>
      <c r="I970" s="28"/>
      <c r="J970" s="28"/>
      <c r="K970" s="28"/>
      <c r="L970" s="50"/>
      <c r="M970" s="50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50"/>
      <c r="AD970" s="50"/>
      <c r="AE970" s="28"/>
      <c r="AF970" s="28"/>
      <c r="AG970" s="28"/>
      <c r="AH970" s="28"/>
      <c r="AI970" s="28"/>
    </row>
    <row r="971" spans="1:35" ht="12.75" customHeight="1">
      <c r="A971" s="28"/>
      <c r="B971" s="27"/>
      <c r="C971" s="27"/>
      <c r="D971" s="27"/>
      <c r="E971" s="27"/>
      <c r="F971" s="28"/>
      <c r="G971" s="28"/>
      <c r="H971" s="28"/>
      <c r="I971" s="28"/>
      <c r="J971" s="28"/>
      <c r="K971" s="28"/>
      <c r="L971" s="50"/>
      <c r="M971" s="50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50"/>
      <c r="AD971" s="50"/>
      <c r="AE971" s="28"/>
      <c r="AF971" s="28"/>
      <c r="AG971" s="28"/>
      <c r="AH971" s="28"/>
      <c r="AI971" s="28"/>
    </row>
    <row r="972" spans="1:35" ht="12.75" customHeight="1">
      <c r="A972" s="28"/>
      <c r="B972" s="27"/>
      <c r="C972" s="27"/>
      <c r="D972" s="27"/>
      <c r="E972" s="27"/>
      <c r="F972" s="28"/>
      <c r="G972" s="28"/>
      <c r="H972" s="28"/>
      <c r="I972" s="28"/>
      <c r="J972" s="28"/>
      <c r="K972" s="28"/>
      <c r="L972" s="50"/>
      <c r="M972" s="50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50"/>
      <c r="AD972" s="50"/>
      <c r="AE972" s="28"/>
      <c r="AF972" s="28"/>
      <c r="AG972" s="28"/>
      <c r="AH972" s="28"/>
      <c r="AI972" s="28"/>
    </row>
    <row r="973" spans="1:35" ht="12.75" customHeight="1">
      <c r="A973" s="28"/>
      <c r="B973" s="27"/>
      <c r="C973" s="27"/>
      <c r="D973" s="27"/>
      <c r="E973" s="27"/>
      <c r="F973" s="28"/>
      <c r="G973" s="28"/>
      <c r="H973" s="28"/>
      <c r="I973" s="28"/>
      <c r="J973" s="28"/>
      <c r="K973" s="28"/>
      <c r="L973" s="50"/>
      <c r="M973" s="50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  <c r="AA973" s="28"/>
      <c r="AB973" s="28"/>
      <c r="AC973" s="50"/>
      <c r="AD973" s="50"/>
      <c r="AE973" s="28"/>
      <c r="AF973" s="28"/>
      <c r="AG973" s="28"/>
      <c r="AH973" s="28"/>
      <c r="AI973" s="28"/>
    </row>
    <row r="974" spans="1:35" ht="12.75" customHeight="1">
      <c r="A974" s="28"/>
      <c r="B974" s="27"/>
      <c r="C974" s="27"/>
      <c r="D974" s="27"/>
      <c r="E974" s="27"/>
      <c r="F974" s="28"/>
      <c r="G974" s="28"/>
      <c r="H974" s="28"/>
      <c r="I974" s="28"/>
      <c r="J974" s="28"/>
      <c r="K974" s="28"/>
      <c r="L974" s="50"/>
      <c r="M974" s="50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50"/>
      <c r="AD974" s="50"/>
      <c r="AE974" s="28"/>
      <c r="AF974" s="28"/>
      <c r="AG974" s="28"/>
      <c r="AH974" s="28"/>
      <c r="AI974" s="28"/>
    </row>
    <row r="975" spans="1:35" ht="12.75" customHeight="1">
      <c r="A975" s="28"/>
      <c r="B975" s="27"/>
      <c r="C975" s="27"/>
      <c r="D975" s="27"/>
      <c r="E975" s="27"/>
      <c r="F975" s="28"/>
      <c r="G975" s="28"/>
      <c r="H975" s="28"/>
      <c r="I975" s="28"/>
      <c r="J975" s="28"/>
      <c r="K975" s="28"/>
      <c r="L975" s="50"/>
      <c r="M975" s="50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50"/>
      <c r="AD975" s="50"/>
      <c r="AE975" s="28"/>
      <c r="AF975" s="28"/>
      <c r="AG975" s="28"/>
      <c r="AH975" s="28"/>
      <c r="AI975" s="28"/>
    </row>
    <row r="976" spans="1:35" ht="12.75" customHeight="1">
      <c r="A976" s="28"/>
      <c r="B976" s="27"/>
      <c r="C976" s="27"/>
      <c r="D976" s="27"/>
      <c r="E976" s="27"/>
      <c r="F976" s="28"/>
      <c r="G976" s="28"/>
      <c r="H976" s="28"/>
      <c r="I976" s="28"/>
      <c r="J976" s="28"/>
      <c r="K976" s="28"/>
      <c r="L976" s="50"/>
      <c r="M976" s="50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50"/>
      <c r="AD976" s="50"/>
      <c r="AE976" s="28"/>
      <c r="AF976" s="28"/>
      <c r="AG976" s="28"/>
      <c r="AH976" s="28"/>
      <c r="AI976" s="28"/>
    </row>
    <row r="977" spans="1:35" ht="12.75" customHeight="1">
      <c r="A977" s="28"/>
      <c r="B977" s="27"/>
      <c r="C977" s="27"/>
      <c r="D977" s="27"/>
      <c r="E977" s="27"/>
      <c r="F977" s="28"/>
      <c r="G977" s="28"/>
      <c r="H977" s="28"/>
      <c r="I977" s="28"/>
      <c r="J977" s="28"/>
      <c r="K977" s="28"/>
      <c r="L977" s="50"/>
      <c r="M977" s="50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50"/>
      <c r="AD977" s="50"/>
      <c r="AE977" s="28"/>
      <c r="AF977" s="28"/>
      <c r="AG977" s="28"/>
      <c r="AH977" s="28"/>
      <c r="AI977" s="28"/>
    </row>
    <row r="978" spans="1:35" ht="12.75" customHeight="1">
      <c r="A978" s="28"/>
      <c r="B978" s="27"/>
      <c r="C978" s="27"/>
      <c r="D978" s="27"/>
      <c r="E978" s="27"/>
      <c r="F978" s="28"/>
      <c r="G978" s="28"/>
      <c r="H978" s="28"/>
      <c r="I978" s="28"/>
      <c r="J978" s="28"/>
      <c r="K978" s="28"/>
      <c r="L978" s="50"/>
      <c r="M978" s="50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50"/>
      <c r="AD978" s="50"/>
      <c r="AE978" s="28"/>
      <c r="AF978" s="28"/>
      <c r="AG978" s="28"/>
      <c r="AH978" s="28"/>
      <c r="AI978" s="28"/>
    </row>
    <row r="979" spans="1:35" ht="12.75" customHeight="1">
      <c r="A979" s="28"/>
      <c r="B979" s="27"/>
      <c r="C979" s="27"/>
      <c r="D979" s="27"/>
      <c r="E979" s="27"/>
      <c r="F979" s="28"/>
      <c r="G979" s="28"/>
      <c r="H979" s="28"/>
      <c r="I979" s="28"/>
      <c r="J979" s="28"/>
      <c r="K979" s="28"/>
      <c r="L979" s="50"/>
      <c r="M979" s="50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50"/>
      <c r="AD979" s="50"/>
      <c r="AE979" s="28"/>
      <c r="AF979" s="28"/>
      <c r="AG979" s="28"/>
      <c r="AH979" s="28"/>
      <c r="AI979" s="28"/>
    </row>
    <row r="980" spans="1:35" ht="12.75" customHeight="1">
      <c r="A980" s="28"/>
      <c r="B980" s="27"/>
      <c r="C980" s="27"/>
      <c r="D980" s="27"/>
      <c r="E980" s="27"/>
      <c r="F980" s="28"/>
      <c r="G980" s="28"/>
      <c r="H980" s="28"/>
      <c r="I980" s="28"/>
      <c r="J980" s="28"/>
      <c r="K980" s="28"/>
      <c r="L980" s="50"/>
      <c r="M980" s="50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50"/>
      <c r="AD980" s="50"/>
      <c r="AE980" s="28"/>
      <c r="AF980" s="28"/>
      <c r="AG980" s="28"/>
      <c r="AH980" s="28"/>
      <c r="AI980" s="28"/>
    </row>
    <row r="981" spans="1:35" ht="12.75" customHeight="1">
      <c r="A981" s="28"/>
      <c r="B981" s="27"/>
      <c r="C981" s="27"/>
      <c r="D981" s="27"/>
      <c r="E981" s="27"/>
      <c r="F981" s="28"/>
      <c r="G981" s="28"/>
      <c r="H981" s="28"/>
      <c r="I981" s="28"/>
      <c r="J981" s="28"/>
      <c r="K981" s="28"/>
      <c r="L981" s="50"/>
      <c r="M981" s="50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50"/>
      <c r="AD981" s="50"/>
      <c r="AE981" s="28"/>
      <c r="AF981" s="28"/>
      <c r="AG981" s="28"/>
      <c r="AH981" s="28"/>
      <c r="AI981" s="28"/>
    </row>
    <row r="982" spans="1:35" ht="12.75" customHeight="1">
      <c r="A982" s="28"/>
      <c r="B982" s="27"/>
      <c r="C982" s="27"/>
      <c r="D982" s="27"/>
      <c r="E982" s="27"/>
      <c r="F982" s="28"/>
      <c r="G982" s="28"/>
      <c r="H982" s="28"/>
      <c r="I982" s="28"/>
      <c r="J982" s="28"/>
      <c r="K982" s="28"/>
      <c r="L982" s="50"/>
      <c r="M982" s="50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50"/>
      <c r="AD982" s="50"/>
      <c r="AE982" s="28"/>
      <c r="AF982" s="28"/>
      <c r="AG982" s="28"/>
      <c r="AH982" s="28"/>
      <c r="AI982" s="28"/>
    </row>
    <row r="983" spans="1:35" ht="12.75" customHeight="1">
      <c r="A983" s="28"/>
      <c r="B983" s="27"/>
      <c r="C983" s="27"/>
      <c r="D983" s="27"/>
      <c r="E983" s="27"/>
      <c r="F983" s="28"/>
      <c r="G983" s="28"/>
      <c r="H983" s="28"/>
      <c r="I983" s="28"/>
      <c r="J983" s="28"/>
      <c r="K983" s="28"/>
      <c r="L983" s="50"/>
      <c r="M983" s="50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50"/>
      <c r="AD983" s="50"/>
      <c r="AE983" s="28"/>
      <c r="AF983" s="28"/>
      <c r="AG983" s="28"/>
      <c r="AH983" s="28"/>
      <c r="AI983" s="28"/>
    </row>
    <row r="984" spans="1:35" ht="12.75" customHeight="1">
      <c r="A984" s="28"/>
      <c r="B984" s="27"/>
      <c r="C984" s="27"/>
      <c r="D984" s="27"/>
      <c r="E984" s="27"/>
      <c r="F984" s="28"/>
      <c r="G984" s="28"/>
      <c r="H984" s="28"/>
      <c r="I984" s="28"/>
      <c r="J984" s="28"/>
      <c r="K984" s="28"/>
      <c r="L984" s="50"/>
      <c r="M984" s="50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50"/>
      <c r="AD984" s="50"/>
      <c r="AE984" s="28"/>
      <c r="AF984" s="28"/>
      <c r="AG984" s="28"/>
      <c r="AH984" s="28"/>
      <c r="AI984" s="28"/>
    </row>
    <row r="985" spans="1:35" ht="12.75" customHeight="1">
      <c r="A985" s="28"/>
      <c r="B985" s="27"/>
      <c r="C985" s="27"/>
      <c r="D985" s="27"/>
      <c r="E985" s="27"/>
      <c r="F985" s="28"/>
      <c r="G985" s="28"/>
      <c r="H985" s="28"/>
      <c r="I985" s="28"/>
      <c r="J985" s="28"/>
      <c r="K985" s="28"/>
      <c r="L985" s="50"/>
      <c r="M985" s="50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50"/>
      <c r="AD985" s="50"/>
      <c r="AE985" s="28"/>
      <c r="AF985" s="28"/>
      <c r="AG985" s="28"/>
      <c r="AH985" s="28"/>
      <c r="AI985" s="28"/>
    </row>
    <row r="986" spans="1:35" ht="12.75" customHeight="1">
      <c r="A986" s="28"/>
      <c r="B986" s="27"/>
      <c r="C986" s="27"/>
      <c r="D986" s="27"/>
      <c r="E986" s="27"/>
      <c r="F986" s="28"/>
      <c r="G986" s="28"/>
      <c r="H986" s="28"/>
      <c r="I986" s="28"/>
      <c r="J986" s="28"/>
      <c r="K986" s="28"/>
      <c r="L986" s="50"/>
      <c r="M986" s="50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50"/>
      <c r="AD986" s="50"/>
      <c r="AE986" s="28"/>
      <c r="AF986" s="28"/>
      <c r="AG986" s="28"/>
      <c r="AH986" s="28"/>
      <c r="AI986" s="28"/>
    </row>
    <row r="987" spans="1:35" ht="12.75" customHeight="1">
      <c r="A987" s="28"/>
      <c r="B987" s="27"/>
      <c r="C987" s="27"/>
      <c r="D987" s="27"/>
      <c r="E987" s="27"/>
      <c r="F987" s="28"/>
      <c r="G987" s="28"/>
      <c r="H987" s="28"/>
      <c r="I987" s="28"/>
      <c r="J987" s="28"/>
      <c r="K987" s="28"/>
      <c r="L987" s="50"/>
      <c r="M987" s="50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50"/>
      <c r="AD987" s="50"/>
      <c r="AE987" s="28"/>
      <c r="AF987" s="28"/>
      <c r="AG987" s="28"/>
      <c r="AH987" s="28"/>
      <c r="AI987" s="28"/>
    </row>
    <row r="988" spans="1:35" ht="12.75" customHeight="1">
      <c r="A988" s="28"/>
      <c r="B988" s="27"/>
      <c r="C988" s="27"/>
      <c r="D988" s="27"/>
      <c r="E988" s="27"/>
      <c r="F988" s="28"/>
      <c r="G988" s="28"/>
      <c r="H988" s="28"/>
      <c r="I988" s="28"/>
      <c r="J988" s="28"/>
      <c r="K988" s="28"/>
      <c r="L988" s="50"/>
      <c r="M988" s="50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  <c r="AA988" s="28"/>
      <c r="AB988" s="28"/>
      <c r="AC988" s="50"/>
      <c r="AD988" s="50"/>
      <c r="AE988" s="28"/>
      <c r="AF988" s="28"/>
      <c r="AG988" s="28"/>
      <c r="AH988" s="28"/>
      <c r="AI988" s="28"/>
    </row>
    <row r="989" spans="1:35" ht="12.75" customHeight="1">
      <c r="A989" s="28"/>
      <c r="B989" s="27"/>
      <c r="C989" s="27"/>
      <c r="D989" s="27"/>
      <c r="E989" s="27"/>
      <c r="F989" s="28"/>
      <c r="G989" s="28"/>
      <c r="H989" s="28"/>
      <c r="I989" s="28"/>
      <c r="J989" s="28"/>
      <c r="K989" s="28"/>
      <c r="L989" s="50"/>
      <c r="M989" s="50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B989" s="28"/>
      <c r="AC989" s="50"/>
      <c r="AD989" s="50"/>
      <c r="AE989" s="28"/>
      <c r="AF989" s="28"/>
      <c r="AG989" s="28"/>
      <c r="AH989" s="28"/>
      <c r="AI989" s="28"/>
    </row>
    <row r="990" spans="1:35" ht="12.75" customHeight="1">
      <c r="A990" s="28"/>
      <c r="B990" s="27"/>
      <c r="C990" s="27"/>
      <c r="D990" s="27"/>
      <c r="E990" s="27"/>
      <c r="F990" s="28"/>
      <c r="G990" s="28"/>
      <c r="H990" s="28"/>
      <c r="I990" s="28"/>
      <c r="J990" s="28"/>
      <c r="K990" s="28"/>
      <c r="L990" s="50"/>
      <c r="M990" s="50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C990" s="50"/>
      <c r="AD990" s="50"/>
      <c r="AE990" s="28"/>
      <c r="AF990" s="28"/>
      <c r="AG990" s="28"/>
      <c r="AH990" s="28"/>
      <c r="AI990" s="28"/>
    </row>
    <row r="991" spans="1:35" ht="12.75" customHeight="1">
      <c r="A991" s="28"/>
      <c r="B991" s="27"/>
      <c r="C991" s="27"/>
      <c r="D991" s="27"/>
      <c r="E991" s="27"/>
      <c r="F991" s="28"/>
      <c r="G991" s="28"/>
      <c r="H991" s="28"/>
      <c r="I991" s="28"/>
      <c r="J991" s="28"/>
      <c r="K991" s="28"/>
      <c r="L991" s="50"/>
      <c r="M991" s="50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50"/>
      <c r="AD991" s="50"/>
      <c r="AE991" s="28"/>
      <c r="AF991" s="28"/>
      <c r="AG991" s="28"/>
      <c r="AH991" s="28"/>
      <c r="AI991" s="28"/>
    </row>
    <row r="992" spans="1:35" ht="12.75" customHeight="1">
      <c r="A992" s="28"/>
      <c r="B992" s="27"/>
      <c r="C992" s="27"/>
      <c r="D992" s="27"/>
      <c r="E992" s="27"/>
      <c r="F992" s="28"/>
      <c r="G992" s="28"/>
      <c r="H992" s="28"/>
      <c r="I992" s="28"/>
      <c r="J992" s="28"/>
      <c r="K992" s="28"/>
      <c r="L992" s="50"/>
      <c r="M992" s="50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  <c r="AA992" s="28"/>
      <c r="AB992" s="28"/>
      <c r="AC992" s="50"/>
      <c r="AD992" s="50"/>
      <c r="AE992" s="28"/>
      <c r="AF992" s="28"/>
      <c r="AG992" s="28"/>
      <c r="AH992" s="28"/>
      <c r="AI992" s="28"/>
    </row>
    <row r="993" spans="1:35" ht="12.75" customHeight="1">
      <c r="A993" s="28"/>
      <c r="B993" s="27"/>
      <c r="C993" s="27"/>
      <c r="D993" s="27"/>
      <c r="E993" s="27"/>
      <c r="F993" s="28"/>
      <c r="G993" s="28"/>
      <c r="H993" s="28"/>
      <c r="I993" s="28"/>
      <c r="J993" s="28"/>
      <c r="K993" s="28"/>
      <c r="L993" s="50"/>
      <c r="M993" s="50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50"/>
      <c r="AD993" s="50"/>
      <c r="AE993" s="28"/>
      <c r="AF993" s="28"/>
      <c r="AG993" s="28"/>
      <c r="AH993" s="28"/>
      <c r="AI993" s="28"/>
    </row>
    <row r="994" spans="1:35" ht="12.75" customHeight="1">
      <c r="A994" s="28"/>
      <c r="B994" s="27"/>
      <c r="C994" s="27"/>
      <c r="D994" s="27"/>
      <c r="E994" s="27"/>
      <c r="F994" s="28"/>
      <c r="G994" s="28"/>
      <c r="H994" s="28"/>
      <c r="I994" s="28"/>
      <c r="J994" s="28"/>
      <c r="K994" s="28"/>
      <c r="L994" s="50"/>
      <c r="M994" s="50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  <c r="AA994" s="28"/>
      <c r="AB994" s="28"/>
      <c r="AC994" s="50"/>
      <c r="AD994" s="50"/>
      <c r="AE994" s="28"/>
      <c r="AF994" s="28"/>
      <c r="AG994" s="28"/>
      <c r="AH994" s="28"/>
      <c r="AI994" s="28"/>
    </row>
    <row r="995" spans="1:35" ht="12.75" customHeight="1">
      <c r="A995" s="28"/>
      <c r="B995" s="27"/>
      <c r="C995" s="27"/>
      <c r="D995" s="27"/>
      <c r="E995" s="27"/>
      <c r="F995" s="28"/>
      <c r="G995" s="28"/>
      <c r="H995" s="28"/>
      <c r="I995" s="28"/>
      <c r="J995" s="28"/>
      <c r="K995" s="28"/>
      <c r="L995" s="50"/>
      <c r="M995" s="50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50"/>
      <c r="AD995" s="50"/>
      <c r="AE995" s="28"/>
      <c r="AF995" s="28"/>
      <c r="AG995" s="28"/>
      <c r="AH995" s="28"/>
      <c r="AI995" s="28"/>
    </row>
    <row r="996" spans="1:35" ht="12.75" customHeight="1">
      <c r="A996" s="28"/>
      <c r="B996" s="27"/>
      <c r="C996" s="27"/>
      <c r="D996" s="27"/>
      <c r="E996" s="27"/>
      <c r="F996" s="28"/>
      <c r="G996" s="28"/>
      <c r="H996" s="28"/>
      <c r="I996" s="28"/>
      <c r="J996" s="28"/>
      <c r="K996" s="28"/>
      <c r="L996" s="50"/>
      <c r="M996" s="50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  <c r="AA996" s="28"/>
      <c r="AB996" s="28"/>
      <c r="AC996" s="50"/>
      <c r="AD996" s="50"/>
      <c r="AE996" s="28"/>
      <c r="AF996" s="28"/>
      <c r="AG996" s="28"/>
      <c r="AH996" s="28"/>
      <c r="AI996" s="28"/>
    </row>
    <row r="997" spans="1:35" ht="12.75" customHeight="1">
      <c r="A997" s="28"/>
      <c r="B997" s="27"/>
      <c r="C997" s="27"/>
      <c r="D997" s="27"/>
      <c r="E997" s="27"/>
      <c r="F997" s="28"/>
      <c r="G997" s="28"/>
      <c r="H997" s="28"/>
      <c r="I997" s="28"/>
      <c r="J997" s="28"/>
      <c r="K997" s="28"/>
      <c r="L997" s="50"/>
      <c r="M997" s="50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50"/>
      <c r="AD997" s="50"/>
      <c r="AE997" s="28"/>
      <c r="AF997" s="28"/>
      <c r="AG997" s="28"/>
      <c r="AH997" s="28"/>
      <c r="AI997" s="28"/>
    </row>
    <row r="998" spans="1:35" ht="12.75" customHeight="1">
      <c r="A998" s="28"/>
      <c r="B998" s="27"/>
      <c r="C998" s="27"/>
      <c r="D998" s="27"/>
      <c r="E998" s="27"/>
      <c r="F998" s="28"/>
      <c r="G998" s="28"/>
      <c r="H998" s="28"/>
      <c r="I998" s="28"/>
      <c r="J998" s="28"/>
      <c r="K998" s="28"/>
      <c r="L998" s="50"/>
      <c r="M998" s="50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  <c r="AA998" s="28"/>
      <c r="AB998" s="28"/>
      <c r="AC998" s="50"/>
      <c r="AD998" s="50"/>
      <c r="AE998" s="28"/>
      <c r="AF998" s="28"/>
      <c r="AG998" s="28"/>
      <c r="AH998" s="28"/>
      <c r="AI998" s="28"/>
    </row>
    <row r="999" spans="1:35" ht="12.75" customHeight="1">
      <c r="A999" s="28"/>
      <c r="B999" s="27"/>
      <c r="C999" s="27"/>
      <c r="D999" s="27"/>
      <c r="E999" s="27"/>
      <c r="F999" s="28"/>
      <c r="G999" s="28"/>
      <c r="H999" s="28"/>
      <c r="I999" s="28"/>
      <c r="J999" s="28"/>
      <c r="K999" s="28"/>
      <c r="L999" s="50"/>
      <c r="M999" s="50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50"/>
      <c r="AD999" s="50"/>
      <c r="AE999" s="28"/>
      <c r="AF999" s="28"/>
      <c r="AG999" s="28"/>
      <c r="AH999" s="28"/>
      <c r="AI999" s="28"/>
    </row>
    <row r="1000" spans="1:35" ht="12.75" customHeight="1">
      <c r="A1000" s="28"/>
      <c r="B1000" s="27"/>
      <c r="C1000" s="27"/>
      <c r="D1000" s="27"/>
      <c r="E1000" s="27"/>
      <c r="F1000" s="28"/>
      <c r="G1000" s="28"/>
      <c r="H1000" s="28"/>
      <c r="I1000" s="28"/>
      <c r="J1000" s="28"/>
      <c r="K1000" s="28"/>
      <c r="L1000" s="50"/>
      <c r="M1000" s="50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50"/>
      <c r="AD1000" s="50"/>
      <c r="AE1000" s="28"/>
      <c r="AF1000" s="28"/>
      <c r="AG1000" s="28"/>
      <c r="AH1000" s="28"/>
      <c r="AI1000" s="28"/>
    </row>
  </sheetData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00"/>
  <sheetViews>
    <sheetView showGridLines="0" workbookViewId="0"/>
  </sheetViews>
  <sheetFormatPr baseColWidth="10" defaultColWidth="14.453125" defaultRowHeight="15" customHeight="1"/>
  <cols>
    <col min="1" max="1" width="37.453125" customWidth="1"/>
    <col min="2" max="3" width="15.7265625" customWidth="1"/>
    <col min="4" max="4" width="15.81640625" customWidth="1"/>
    <col min="5" max="16" width="15.7265625" customWidth="1"/>
    <col min="17" max="17" width="10.7265625" customWidth="1"/>
    <col min="18" max="18" width="30.7265625" customWidth="1"/>
    <col min="19" max="34" width="15.7265625" customWidth="1"/>
  </cols>
  <sheetData>
    <row r="1" spans="1:34" ht="12.75" customHeight="1">
      <c r="A1" s="26" t="s">
        <v>574</v>
      </c>
      <c r="B1" s="27"/>
      <c r="C1" s="27"/>
      <c r="D1" s="27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</row>
    <row r="2" spans="1:34" ht="12.75" customHeight="1">
      <c r="A2" s="29"/>
      <c r="B2" s="27"/>
      <c r="C2" s="27"/>
      <c r="D2" s="27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</row>
    <row r="3" spans="1:34" ht="12.75" customHeight="1">
      <c r="A3" s="29" t="s">
        <v>575</v>
      </c>
      <c r="B3" s="27"/>
      <c r="C3" s="27"/>
      <c r="D3" s="27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</row>
    <row r="4" spans="1:34" ht="12.75" customHeight="1">
      <c r="A4" s="29" t="s">
        <v>576</v>
      </c>
      <c r="B4" s="27"/>
      <c r="C4" s="27"/>
      <c r="D4" s="27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</row>
    <row r="5" spans="1:34" ht="12.75" customHeight="1">
      <c r="A5" s="30" t="s">
        <v>519</v>
      </c>
      <c r="B5" s="30" t="s">
        <v>248</v>
      </c>
      <c r="C5" s="30" t="s">
        <v>577</v>
      </c>
      <c r="D5" s="30" t="s">
        <v>250</v>
      </c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</row>
    <row r="6" spans="1:34" ht="12.75" customHeight="1">
      <c r="A6" s="77" t="s">
        <v>520</v>
      </c>
      <c r="B6" s="32">
        <v>2052177</v>
      </c>
      <c r="C6" s="32">
        <v>403943</v>
      </c>
      <c r="D6" s="32">
        <f t="shared" ref="D6:D18" si="0">+B6+C6</f>
        <v>2456120</v>
      </c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</row>
    <row r="7" spans="1:34" ht="12.75" customHeight="1">
      <c r="A7" s="77" t="s">
        <v>521</v>
      </c>
      <c r="B7" s="34">
        <v>1232905</v>
      </c>
      <c r="C7" s="34">
        <v>234180</v>
      </c>
      <c r="D7" s="34">
        <f t="shared" si="0"/>
        <v>1467085</v>
      </c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</row>
    <row r="8" spans="1:34" ht="12.75" customHeight="1">
      <c r="A8" s="77" t="s">
        <v>522</v>
      </c>
      <c r="B8" s="34">
        <v>612429</v>
      </c>
      <c r="C8" s="34">
        <v>234577</v>
      </c>
      <c r="D8" s="34">
        <f t="shared" si="0"/>
        <v>847006</v>
      </c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</row>
    <row r="9" spans="1:34" ht="12.75" customHeight="1">
      <c r="A9" s="77" t="s">
        <v>523</v>
      </c>
      <c r="B9" s="34">
        <v>425220</v>
      </c>
      <c r="C9" s="34">
        <v>116672</v>
      </c>
      <c r="D9" s="34">
        <f t="shared" si="0"/>
        <v>541892</v>
      </c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</row>
    <row r="10" spans="1:34" ht="12.75" customHeight="1">
      <c r="A10" s="77" t="s">
        <v>524</v>
      </c>
      <c r="B10" s="34">
        <v>218486</v>
      </c>
      <c r="C10" s="34">
        <v>77805</v>
      </c>
      <c r="D10" s="34">
        <f t="shared" si="0"/>
        <v>296291</v>
      </c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</row>
    <row r="11" spans="1:34" ht="12.75" customHeight="1">
      <c r="A11" s="77" t="s">
        <v>525</v>
      </c>
      <c r="B11" s="34">
        <v>253915</v>
      </c>
      <c r="C11" s="34">
        <v>102816</v>
      </c>
      <c r="D11" s="34">
        <f t="shared" si="0"/>
        <v>356731</v>
      </c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</row>
    <row r="12" spans="1:34" ht="12.75" customHeight="1">
      <c r="A12" s="77" t="s">
        <v>526</v>
      </c>
      <c r="B12" s="34">
        <v>106304</v>
      </c>
      <c r="C12" s="34">
        <v>32506</v>
      </c>
      <c r="D12" s="34">
        <f t="shared" si="0"/>
        <v>138810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</row>
    <row r="13" spans="1:34" ht="12.75" customHeight="1">
      <c r="A13" s="77" t="s">
        <v>527</v>
      </c>
      <c r="B13" s="34">
        <v>135336</v>
      </c>
      <c r="C13" s="34">
        <v>45980</v>
      </c>
      <c r="D13" s="34">
        <f t="shared" si="0"/>
        <v>181316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</row>
    <row r="14" spans="1:34" ht="12.75" customHeight="1">
      <c r="A14" s="77" t="s">
        <v>528</v>
      </c>
      <c r="B14" s="34">
        <v>110864</v>
      </c>
      <c r="C14" s="34">
        <v>41084</v>
      </c>
      <c r="D14" s="34">
        <f t="shared" si="0"/>
        <v>151948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</row>
    <row r="15" spans="1:34" ht="12.75" customHeight="1">
      <c r="A15" s="77" t="s">
        <v>529</v>
      </c>
      <c r="B15" s="34">
        <v>123042</v>
      </c>
      <c r="C15" s="34">
        <v>26258</v>
      </c>
      <c r="D15" s="34">
        <f t="shared" si="0"/>
        <v>149300</v>
      </c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</row>
    <row r="16" spans="1:34" ht="12.75" customHeight="1">
      <c r="A16" s="77" t="s">
        <v>578</v>
      </c>
      <c r="B16" s="34">
        <v>1210726</v>
      </c>
      <c r="C16" s="34">
        <v>415693</v>
      </c>
      <c r="D16" s="34">
        <f t="shared" si="0"/>
        <v>1626419</v>
      </c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</row>
    <row r="17" spans="1:34" ht="12.75" customHeight="1">
      <c r="A17" s="77" t="s">
        <v>531</v>
      </c>
      <c r="B17" s="34">
        <v>568512</v>
      </c>
      <c r="C17" s="34">
        <v>164829</v>
      </c>
      <c r="D17" s="34">
        <f t="shared" si="0"/>
        <v>733341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</row>
    <row r="18" spans="1:34" ht="12.75" customHeight="1">
      <c r="A18" s="77" t="s">
        <v>257</v>
      </c>
      <c r="B18" s="34"/>
      <c r="C18" s="34">
        <v>466</v>
      </c>
      <c r="D18" s="34">
        <f t="shared" si="0"/>
        <v>466</v>
      </c>
      <c r="E18" s="27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</row>
    <row r="19" spans="1:34" ht="12.75" customHeight="1">
      <c r="A19" s="42" t="s">
        <v>258</v>
      </c>
      <c r="B19" s="43">
        <f t="shared" ref="B19:D19" si="1">SUM(B6:B18)</f>
        <v>7049916</v>
      </c>
      <c r="C19" s="43">
        <f t="shared" si="1"/>
        <v>1896809</v>
      </c>
      <c r="D19" s="43">
        <f t="shared" si="1"/>
        <v>8946725</v>
      </c>
      <c r="E19" s="27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</row>
    <row r="20" spans="1:34" ht="12.75" customHeight="1">
      <c r="A20" s="28" t="s">
        <v>411</v>
      </c>
      <c r="B20" s="46"/>
      <c r="C20" s="46"/>
      <c r="D20" s="46"/>
      <c r="E20" s="27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</row>
    <row r="21" spans="1:34" ht="42" customHeight="1">
      <c r="A21" s="138" t="s">
        <v>579</v>
      </c>
      <c r="B21" s="128"/>
      <c r="C21" s="128"/>
      <c r="D21" s="128"/>
      <c r="E21" s="27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</row>
    <row r="22" spans="1:34" ht="12.75" customHeight="1">
      <c r="A22" s="28"/>
      <c r="B22" s="27"/>
      <c r="C22" s="27"/>
      <c r="D22" s="27"/>
      <c r="E22" s="27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</row>
    <row r="23" spans="1:34" ht="12.75" customHeight="1">
      <c r="A23" s="29" t="s">
        <v>580</v>
      </c>
      <c r="B23" s="27"/>
      <c r="C23" s="27"/>
      <c r="D23" s="27"/>
      <c r="E23" s="27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9" t="s">
        <v>581</v>
      </c>
      <c r="S23" s="27"/>
      <c r="T23" s="27"/>
      <c r="U23" s="27"/>
      <c r="V23" s="27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</row>
    <row r="24" spans="1:34" ht="12.75" customHeight="1">
      <c r="A24" s="29" t="s">
        <v>582</v>
      </c>
      <c r="B24" s="27"/>
      <c r="C24" s="27"/>
      <c r="D24" s="27"/>
      <c r="E24" s="27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9" t="s">
        <v>583</v>
      </c>
      <c r="S24" s="27"/>
      <c r="T24" s="27"/>
      <c r="U24" s="27"/>
      <c r="V24" s="27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</row>
    <row r="25" spans="1:34" ht="12.75" customHeight="1">
      <c r="A25" s="56" t="s">
        <v>253</v>
      </c>
      <c r="B25" s="56" t="s">
        <v>520</v>
      </c>
      <c r="C25" s="56" t="s">
        <v>521</v>
      </c>
      <c r="D25" s="56" t="s">
        <v>522</v>
      </c>
      <c r="E25" s="56" t="s">
        <v>537</v>
      </c>
      <c r="F25" s="56" t="s">
        <v>524</v>
      </c>
      <c r="G25" s="56" t="s">
        <v>525</v>
      </c>
      <c r="H25" s="56" t="s">
        <v>526</v>
      </c>
      <c r="I25" s="56" t="s">
        <v>538</v>
      </c>
      <c r="J25" s="56" t="s">
        <v>528</v>
      </c>
      <c r="K25" s="56" t="s">
        <v>529</v>
      </c>
      <c r="L25" s="56" t="s">
        <v>584</v>
      </c>
      <c r="M25" s="56" t="s">
        <v>531</v>
      </c>
      <c r="N25" s="56" t="s">
        <v>257</v>
      </c>
      <c r="O25" s="56" t="s">
        <v>329</v>
      </c>
      <c r="P25" s="28"/>
      <c r="Q25" s="28"/>
      <c r="R25" s="56" t="s">
        <v>253</v>
      </c>
      <c r="S25" s="56" t="s">
        <v>520</v>
      </c>
      <c r="T25" s="56" t="s">
        <v>521</v>
      </c>
      <c r="U25" s="56" t="s">
        <v>522</v>
      </c>
      <c r="V25" s="56" t="s">
        <v>537</v>
      </c>
      <c r="W25" s="56" t="s">
        <v>524</v>
      </c>
      <c r="X25" s="56" t="s">
        <v>525</v>
      </c>
      <c r="Y25" s="56" t="s">
        <v>526</v>
      </c>
      <c r="Z25" s="56" t="s">
        <v>538</v>
      </c>
      <c r="AA25" s="56" t="s">
        <v>528</v>
      </c>
      <c r="AB25" s="56" t="s">
        <v>529</v>
      </c>
      <c r="AC25" s="56" t="s">
        <v>585</v>
      </c>
      <c r="AD25" s="56" t="s">
        <v>531</v>
      </c>
      <c r="AE25" s="56" t="s">
        <v>257</v>
      </c>
      <c r="AF25" s="56" t="s">
        <v>329</v>
      </c>
      <c r="AG25" s="28"/>
      <c r="AH25" s="28"/>
    </row>
    <row r="26" spans="1:34" ht="12.75" customHeight="1">
      <c r="A26" s="39" t="s">
        <v>254</v>
      </c>
      <c r="B26" s="32">
        <v>705255</v>
      </c>
      <c r="C26" s="32">
        <v>564235</v>
      </c>
      <c r="D26" s="40">
        <v>208224</v>
      </c>
      <c r="E26" s="40">
        <v>254393</v>
      </c>
      <c r="F26" s="40">
        <v>83041</v>
      </c>
      <c r="G26" s="40">
        <v>111727</v>
      </c>
      <c r="H26" s="40">
        <v>88</v>
      </c>
      <c r="I26" s="40">
        <v>45683</v>
      </c>
      <c r="J26" s="40">
        <v>50036</v>
      </c>
      <c r="K26" s="40">
        <v>81399</v>
      </c>
      <c r="L26" s="40">
        <v>551843</v>
      </c>
      <c r="M26" s="40">
        <v>237982</v>
      </c>
      <c r="N26" s="40"/>
      <c r="O26" s="40">
        <f t="shared" ref="O26:O28" si="2">SUM(B26:N26)</f>
        <v>2893906</v>
      </c>
      <c r="P26" s="28"/>
      <c r="Q26" s="50"/>
      <c r="R26" s="39" t="s">
        <v>254</v>
      </c>
      <c r="S26" s="32">
        <v>166535</v>
      </c>
      <c r="T26" s="32">
        <v>132791</v>
      </c>
      <c r="U26" s="40">
        <v>99080</v>
      </c>
      <c r="V26" s="40">
        <v>76859</v>
      </c>
      <c r="W26" s="40">
        <v>36313</v>
      </c>
      <c r="X26" s="40">
        <v>51686</v>
      </c>
      <c r="Y26" s="40">
        <v>16</v>
      </c>
      <c r="Z26" s="40">
        <v>15552</v>
      </c>
      <c r="AA26" s="40">
        <v>18522</v>
      </c>
      <c r="AB26" s="40">
        <v>17564</v>
      </c>
      <c r="AC26" s="40">
        <v>218468</v>
      </c>
      <c r="AD26" s="40">
        <v>72892</v>
      </c>
      <c r="AE26" s="40">
        <v>229</v>
      </c>
      <c r="AF26" s="40">
        <f t="shared" ref="AF26:AF28" si="3">SUM(S26:AE26)</f>
        <v>906507</v>
      </c>
      <c r="AG26" s="28"/>
      <c r="AH26" s="57"/>
    </row>
    <row r="27" spans="1:34" ht="12.75" customHeight="1">
      <c r="A27" s="31" t="s">
        <v>255</v>
      </c>
      <c r="B27" s="34">
        <v>1346922</v>
      </c>
      <c r="C27" s="34">
        <v>668670</v>
      </c>
      <c r="D27" s="41">
        <v>404205</v>
      </c>
      <c r="E27" s="41">
        <v>170827</v>
      </c>
      <c r="F27" s="41">
        <v>135445</v>
      </c>
      <c r="G27" s="41">
        <v>142188</v>
      </c>
      <c r="H27" s="41">
        <v>106216</v>
      </c>
      <c r="I27" s="41">
        <v>89653</v>
      </c>
      <c r="J27" s="41">
        <v>60828</v>
      </c>
      <c r="K27" s="41">
        <v>41643</v>
      </c>
      <c r="L27" s="41">
        <v>658883</v>
      </c>
      <c r="M27" s="41">
        <v>330530</v>
      </c>
      <c r="N27" s="41"/>
      <c r="O27" s="41">
        <f t="shared" si="2"/>
        <v>4156010</v>
      </c>
      <c r="P27" s="28"/>
      <c r="Q27" s="50"/>
      <c r="R27" s="31" t="s">
        <v>255</v>
      </c>
      <c r="S27" s="34">
        <v>237408</v>
      </c>
      <c r="T27" s="34">
        <v>101389</v>
      </c>
      <c r="U27" s="41">
        <v>135497</v>
      </c>
      <c r="V27" s="41">
        <v>39812</v>
      </c>
      <c r="W27" s="41">
        <v>41492</v>
      </c>
      <c r="X27" s="41">
        <v>51130</v>
      </c>
      <c r="Y27" s="41">
        <v>32490</v>
      </c>
      <c r="Z27" s="41">
        <v>30428</v>
      </c>
      <c r="AA27" s="41">
        <v>22562</v>
      </c>
      <c r="AB27" s="41">
        <v>8694</v>
      </c>
      <c r="AC27" s="41">
        <v>197224</v>
      </c>
      <c r="AD27" s="41">
        <v>91936</v>
      </c>
      <c r="AE27" s="41">
        <v>237</v>
      </c>
      <c r="AF27" s="41">
        <f t="shared" si="3"/>
        <v>990299</v>
      </c>
      <c r="AG27" s="28"/>
      <c r="AH27" s="50"/>
    </row>
    <row r="28" spans="1:34" ht="12.75" customHeight="1">
      <c r="A28" s="31" t="s">
        <v>257</v>
      </c>
      <c r="B28" s="34"/>
      <c r="C28" s="34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>
        <f t="shared" si="2"/>
        <v>0</v>
      </c>
      <c r="P28" s="28"/>
      <c r="Q28" s="50"/>
      <c r="R28" s="31" t="s">
        <v>257</v>
      </c>
      <c r="S28" s="34">
        <v>0</v>
      </c>
      <c r="T28" s="34">
        <v>0</v>
      </c>
      <c r="U28" s="41">
        <v>0</v>
      </c>
      <c r="V28" s="41">
        <v>1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0</v>
      </c>
      <c r="AC28" s="41">
        <v>1</v>
      </c>
      <c r="AD28" s="41">
        <v>1</v>
      </c>
      <c r="AE28" s="41">
        <v>0</v>
      </c>
      <c r="AF28" s="41">
        <f t="shared" si="3"/>
        <v>3</v>
      </c>
      <c r="AG28" s="28"/>
      <c r="AH28" s="50"/>
    </row>
    <row r="29" spans="1:34" ht="12.75" customHeight="1">
      <c r="A29" s="42" t="s">
        <v>258</v>
      </c>
      <c r="B29" s="43">
        <f t="shared" ref="B29:O29" si="4">SUM(B26:B28)</f>
        <v>2052177</v>
      </c>
      <c r="C29" s="43">
        <f t="shared" si="4"/>
        <v>1232905</v>
      </c>
      <c r="D29" s="43">
        <f t="shared" si="4"/>
        <v>612429</v>
      </c>
      <c r="E29" s="43">
        <f t="shared" si="4"/>
        <v>425220</v>
      </c>
      <c r="F29" s="43">
        <f t="shared" si="4"/>
        <v>218486</v>
      </c>
      <c r="G29" s="43">
        <f t="shared" si="4"/>
        <v>253915</v>
      </c>
      <c r="H29" s="43">
        <f t="shared" si="4"/>
        <v>106304</v>
      </c>
      <c r="I29" s="43">
        <f t="shared" si="4"/>
        <v>135336</v>
      </c>
      <c r="J29" s="43">
        <f t="shared" si="4"/>
        <v>110864</v>
      </c>
      <c r="K29" s="43">
        <f t="shared" si="4"/>
        <v>123042</v>
      </c>
      <c r="L29" s="43">
        <f t="shared" si="4"/>
        <v>1210726</v>
      </c>
      <c r="M29" s="43">
        <f t="shared" si="4"/>
        <v>568512</v>
      </c>
      <c r="N29" s="43">
        <f t="shared" si="4"/>
        <v>0</v>
      </c>
      <c r="O29" s="43">
        <f t="shared" si="4"/>
        <v>7049916</v>
      </c>
      <c r="P29" s="28"/>
      <c r="Q29" s="50"/>
      <c r="R29" s="42" t="s">
        <v>258</v>
      </c>
      <c r="S29" s="43">
        <f t="shared" ref="S29:AF29" si="5">SUM(S26:S28)</f>
        <v>403943</v>
      </c>
      <c r="T29" s="43">
        <f t="shared" si="5"/>
        <v>234180</v>
      </c>
      <c r="U29" s="43">
        <f t="shared" si="5"/>
        <v>234577</v>
      </c>
      <c r="V29" s="43">
        <f t="shared" si="5"/>
        <v>116672</v>
      </c>
      <c r="W29" s="43">
        <f t="shared" si="5"/>
        <v>77805</v>
      </c>
      <c r="X29" s="43">
        <f t="shared" si="5"/>
        <v>102816</v>
      </c>
      <c r="Y29" s="43">
        <f t="shared" si="5"/>
        <v>32506</v>
      </c>
      <c r="Z29" s="43">
        <f t="shared" si="5"/>
        <v>45980</v>
      </c>
      <c r="AA29" s="43">
        <f t="shared" si="5"/>
        <v>41084</v>
      </c>
      <c r="AB29" s="43">
        <f t="shared" si="5"/>
        <v>26258</v>
      </c>
      <c r="AC29" s="43">
        <f t="shared" si="5"/>
        <v>415693</v>
      </c>
      <c r="AD29" s="43">
        <f t="shared" si="5"/>
        <v>164829</v>
      </c>
      <c r="AE29" s="43">
        <f t="shared" si="5"/>
        <v>466</v>
      </c>
      <c r="AF29" s="44">
        <f t="shared" si="5"/>
        <v>1896809</v>
      </c>
      <c r="AG29" s="28"/>
      <c r="AH29" s="50"/>
    </row>
    <row r="30" spans="1:34" ht="12.75" customHeight="1">
      <c r="A30" s="28" t="s">
        <v>532</v>
      </c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28"/>
      <c r="Q30" s="50"/>
      <c r="R30" s="28" t="s">
        <v>411</v>
      </c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28"/>
      <c r="AH30" s="28"/>
    </row>
    <row r="31" spans="1:34" ht="12.75" customHeight="1">
      <c r="A31" s="28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50"/>
      <c r="R31" s="28" t="s">
        <v>579</v>
      </c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28"/>
    </row>
    <row r="32" spans="1:34" ht="12.75" customHeight="1">
      <c r="A32" s="28"/>
      <c r="B32" s="27"/>
      <c r="C32" s="27"/>
      <c r="D32" s="27"/>
      <c r="E32" s="27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50"/>
      <c r="R32" s="28"/>
      <c r="S32" s="27"/>
      <c r="T32" s="27"/>
      <c r="U32" s="27"/>
      <c r="V32" s="27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</row>
    <row r="33" spans="1:34" ht="12.75" customHeight="1">
      <c r="A33" s="29" t="s">
        <v>586</v>
      </c>
      <c r="B33" s="27"/>
      <c r="C33" s="27"/>
      <c r="D33" s="27"/>
      <c r="E33" s="27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50"/>
      <c r="R33" s="29" t="s">
        <v>587</v>
      </c>
      <c r="S33" s="27"/>
      <c r="T33" s="27"/>
      <c r="U33" s="27"/>
      <c r="V33" s="27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</row>
    <row r="34" spans="1:34" ht="12.75" customHeight="1">
      <c r="A34" s="29" t="s">
        <v>588</v>
      </c>
      <c r="B34" s="27"/>
      <c r="C34" s="27"/>
      <c r="D34" s="27"/>
      <c r="E34" s="27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50"/>
      <c r="R34" s="29" t="s">
        <v>589</v>
      </c>
      <c r="S34" s="27"/>
      <c r="T34" s="27"/>
      <c r="U34" s="27"/>
      <c r="V34" s="27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</row>
    <row r="35" spans="1:34" ht="12.75" customHeight="1">
      <c r="A35" s="54" t="s">
        <v>261</v>
      </c>
      <c r="B35" s="56" t="s">
        <v>520</v>
      </c>
      <c r="C35" s="56" t="s">
        <v>521</v>
      </c>
      <c r="D35" s="56" t="s">
        <v>522</v>
      </c>
      <c r="E35" s="56" t="s">
        <v>537</v>
      </c>
      <c r="F35" s="56" t="s">
        <v>524</v>
      </c>
      <c r="G35" s="56" t="s">
        <v>525</v>
      </c>
      <c r="H35" s="56" t="s">
        <v>526</v>
      </c>
      <c r="I35" s="56" t="s">
        <v>538</v>
      </c>
      <c r="J35" s="56" t="s">
        <v>528</v>
      </c>
      <c r="K35" s="56" t="s">
        <v>529</v>
      </c>
      <c r="L35" s="56" t="s">
        <v>590</v>
      </c>
      <c r="M35" s="56" t="s">
        <v>531</v>
      </c>
      <c r="N35" s="56" t="s">
        <v>257</v>
      </c>
      <c r="O35" s="56" t="s">
        <v>329</v>
      </c>
      <c r="P35" s="28"/>
      <c r="Q35" s="50"/>
      <c r="R35" s="54" t="s">
        <v>261</v>
      </c>
      <c r="S35" s="56" t="s">
        <v>520</v>
      </c>
      <c r="T35" s="56" t="s">
        <v>521</v>
      </c>
      <c r="U35" s="56" t="s">
        <v>522</v>
      </c>
      <c r="V35" s="56" t="s">
        <v>537</v>
      </c>
      <c r="W35" s="56" t="s">
        <v>524</v>
      </c>
      <c r="X35" s="56" t="s">
        <v>525</v>
      </c>
      <c r="Y35" s="56" t="s">
        <v>526</v>
      </c>
      <c r="Z35" s="56" t="s">
        <v>538</v>
      </c>
      <c r="AA35" s="56" t="s">
        <v>528</v>
      </c>
      <c r="AB35" s="56" t="s">
        <v>529</v>
      </c>
      <c r="AC35" s="56" t="s">
        <v>591</v>
      </c>
      <c r="AD35" s="56" t="s">
        <v>531</v>
      </c>
      <c r="AE35" s="56" t="s">
        <v>257</v>
      </c>
      <c r="AF35" s="56" t="s">
        <v>329</v>
      </c>
      <c r="AG35" s="28"/>
      <c r="AH35" s="28"/>
    </row>
    <row r="36" spans="1:34" ht="12.75" customHeight="1">
      <c r="A36" s="39" t="s">
        <v>262</v>
      </c>
      <c r="B36" s="32">
        <v>11346</v>
      </c>
      <c r="C36" s="32">
        <v>7538</v>
      </c>
      <c r="D36" s="32">
        <v>7361</v>
      </c>
      <c r="E36" s="32">
        <v>5478</v>
      </c>
      <c r="F36" s="32">
        <v>2648</v>
      </c>
      <c r="G36" s="32">
        <v>2556</v>
      </c>
      <c r="H36" s="32">
        <v>860</v>
      </c>
      <c r="I36" s="32">
        <v>983</v>
      </c>
      <c r="J36" s="32">
        <v>149</v>
      </c>
      <c r="K36" s="32">
        <v>171</v>
      </c>
      <c r="L36" s="32">
        <v>19406</v>
      </c>
      <c r="M36" s="32">
        <v>4090</v>
      </c>
      <c r="N36" s="32"/>
      <c r="O36" s="32">
        <f t="shared" ref="O36:O43" si="6">SUM(B36:N36)</f>
        <v>62586</v>
      </c>
      <c r="P36" s="28"/>
      <c r="Q36" s="50"/>
      <c r="R36" s="39" t="s">
        <v>262</v>
      </c>
      <c r="S36" s="32">
        <v>147</v>
      </c>
      <c r="T36" s="32">
        <v>58</v>
      </c>
      <c r="U36" s="32">
        <v>80</v>
      </c>
      <c r="V36" s="32">
        <v>51</v>
      </c>
      <c r="W36" s="32">
        <v>26</v>
      </c>
      <c r="X36" s="32">
        <v>24</v>
      </c>
      <c r="Y36" s="32">
        <v>2</v>
      </c>
      <c r="Z36" s="32">
        <v>11</v>
      </c>
      <c r="AA36" s="32">
        <v>0</v>
      </c>
      <c r="AB36" s="32">
        <v>1</v>
      </c>
      <c r="AC36" s="32">
        <v>115</v>
      </c>
      <c r="AD36" s="32">
        <v>57</v>
      </c>
      <c r="AE36" s="32">
        <v>0</v>
      </c>
      <c r="AF36" s="32">
        <f t="shared" ref="AF36:AF43" si="7">SUM(S36:AE36)</f>
        <v>572</v>
      </c>
      <c r="AG36" s="28"/>
      <c r="AH36" s="57"/>
    </row>
    <row r="37" spans="1:34" ht="12.75" customHeight="1">
      <c r="A37" s="31" t="s">
        <v>263</v>
      </c>
      <c r="B37" s="34">
        <v>155813</v>
      </c>
      <c r="C37" s="34">
        <v>68461</v>
      </c>
      <c r="D37" s="34">
        <v>54619</v>
      </c>
      <c r="E37" s="34">
        <v>38304</v>
      </c>
      <c r="F37" s="34">
        <v>23923</v>
      </c>
      <c r="G37" s="34">
        <v>20548</v>
      </c>
      <c r="H37" s="34">
        <v>14135</v>
      </c>
      <c r="I37" s="34">
        <v>8213</v>
      </c>
      <c r="J37" s="34">
        <v>1420</v>
      </c>
      <c r="K37" s="34">
        <v>1636</v>
      </c>
      <c r="L37" s="34">
        <v>123347</v>
      </c>
      <c r="M37" s="34">
        <v>34546</v>
      </c>
      <c r="N37" s="34"/>
      <c r="O37" s="34">
        <f t="shared" si="6"/>
        <v>544965</v>
      </c>
      <c r="P37" s="28"/>
      <c r="Q37" s="50"/>
      <c r="R37" s="31" t="s">
        <v>263</v>
      </c>
      <c r="S37" s="34">
        <v>6149</v>
      </c>
      <c r="T37" s="34">
        <v>3045</v>
      </c>
      <c r="U37" s="34">
        <v>3466</v>
      </c>
      <c r="V37" s="34">
        <v>2277</v>
      </c>
      <c r="W37" s="34">
        <v>1410</v>
      </c>
      <c r="X37" s="34">
        <v>1512</v>
      </c>
      <c r="Y37" s="34">
        <v>629</v>
      </c>
      <c r="Z37" s="34">
        <v>470</v>
      </c>
      <c r="AA37" s="34">
        <v>111</v>
      </c>
      <c r="AB37" s="34">
        <v>99</v>
      </c>
      <c r="AC37" s="34">
        <v>6064</v>
      </c>
      <c r="AD37" s="34">
        <v>2011</v>
      </c>
      <c r="AE37" s="34">
        <v>5</v>
      </c>
      <c r="AF37" s="34">
        <f t="shared" si="7"/>
        <v>27248</v>
      </c>
      <c r="AG37" s="28"/>
      <c r="AH37" s="50"/>
    </row>
    <row r="38" spans="1:34" ht="12.75" customHeight="1">
      <c r="A38" s="31" t="s">
        <v>264</v>
      </c>
      <c r="B38" s="34">
        <v>756871</v>
      </c>
      <c r="C38" s="34">
        <v>273252</v>
      </c>
      <c r="D38" s="34">
        <v>203032</v>
      </c>
      <c r="E38" s="34">
        <v>112536</v>
      </c>
      <c r="F38" s="34">
        <v>86579</v>
      </c>
      <c r="G38" s="34">
        <v>74879</v>
      </c>
      <c r="H38" s="34">
        <v>65518</v>
      </c>
      <c r="I38" s="34">
        <v>35386</v>
      </c>
      <c r="J38" s="34">
        <v>10144</v>
      </c>
      <c r="K38" s="34">
        <v>9668</v>
      </c>
      <c r="L38" s="34">
        <v>400168</v>
      </c>
      <c r="M38" s="34">
        <v>140482</v>
      </c>
      <c r="N38" s="34"/>
      <c r="O38" s="34">
        <f t="shared" si="6"/>
        <v>2168515</v>
      </c>
      <c r="P38" s="28"/>
      <c r="Q38" s="50"/>
      <c r="R38" s="31" t="s">
        <v>264</v>
      </c>
      <c r="S38" s="34">
        <v>137887</v>
      </c>
      <c r="T38" s="34">
        <v>58480</v>
      </c>
      <c r="U38" s="34">
        <v>76099</v>
      </c>
      <c r="V38" s="34">
        <v>35884</v>
      </c>
      <c r="W38" s="34">
        <v>31656</v>
      </c>
      <c r="X38" s="34">
        <v>34198</v>
      </c>
      <c r="Y38" s="34">
        <v>18482</v>
      </c>
      <c r="Z38" s="34">
        <v>12628</v>
      </c>
      <c r="AA38" s="34">
        <v>4548</v>
      </c>
      <c r="AB38" s="34">
        <v>3182</v>
      </c>
      <c r="AC38" s="34">
        <v>132906</v>
      </c>
      <c r="AD38" s="34">
        <v>48303</v>
      </c>
      <c r="AE38" s="34">
        <v>160</v>
      </c>
      <c r="AF38" s="34">
        <f t="shared" si="7"/>
        <v>594413</v>
      </c>
      <c r="AG38" s="28"/>
      <c r="AH38" s="50"/>
    </row>
    <row r="39" spans="1:34" ht="12.75" customHeight="1">
      <c r="A39" s="31" t="s">
        <v>265</v>
      </c>
      <c r="B39" s="34">
        <v>556878</v>
      </c>
      <c r="C39" s="34">
        <v>272761</v>
      </c>
      <c r="D39" s="34">
        <v>146227</v>
      </c>
      <c r="E39" s="34">
        <v>87901</v>
      </c>
      <c r="F39" s="34">
        <v>51260</v>
      </c>
      <c r="G39" s="34">
        <v>59354</v>
      </c>
      <c r="H39" s="34">
        <v>25183</v>
      </c>
      <c r="I39" s="34">
        <v>33382</v>
      </c>
      <c r="J39" s="34">
        <v>19754</v>
      </c>
      <c r="K39" s="34">
        <v>17295</v>
      </c>
      <c r="L39" s="34">
        <v>287670</v>
      </c>
      <c r="M39" s="34">
        <v>129491</v>
      </c>
      <c r="N39" s="34"/>
      <c r="O39" s="34">
        <f t="shared" si="6"/>
        <v>1687156</v>
      </c>
      <c r="P39" s="28"/>
      <c r="Q39" s="50"/>
      <c r="R39" s="31" t="s">
        <v>265</v>
      </c>
      <c r="S39" s="34">
        <v>141571</v>
      </c>
      <c r="T39" s="34">
        <v>68957</v>
      </c>
      <c r="U39" s="34">
        <v>77631</v>
      </c>
      <c r="V39" s="34">
        <v>34557</v>
      </c>
      <c r="W39" s="34">
        <v>26122</v>
      </c>
      <c r="X39" s="34">
        <v>32655</v>
      </c>
      <c r="Y39" s="34">
        <v>13030</v>
      </c>
      <c r="Z39" s="34">
        <v>16020</v>
      </c>
      <c r="AA39" s="34">
        <v>9664</v>
      </c>
      <c r="AB39" s="34">
        <v>5956</v>
      </c>
      <c r="AC39" s="34">
        <v>135535</v>
      </c>
      <c r="AD39" s="34">
        <v>50458</v>
      </c>
      <c r="AE39" s="34">
        <v>139</v>
      </c>
      <c r="AF39" s="34">
        <f t="shared" si="7"/>
        <v>612295</v>
      </c>
      <c r="AG39" s="28"/>
      <c r="AH39" s="50"/>
    </row>
    <row r="40" spans="1:34" ht="12.75" customHeight="1">
      <c r="A40" s="31" t="s">
        <v>266</v>
      </c>
      <c r="B40" s="34">
        <v>323904</v>
      </c>
      <c r="C40" s="34">
        <v>292390</v>
      </c>
      <c r="D40" s="34">
        <v>104875</v>
      </c>
      <c r="E40" s="34">
        <v>86448</v>
      </c>
      <c r="F40" s="34">
        <v>29915</v>
      </c>
      <c r="G40" s="34">
        <v>47214</v>
      </c>
      <c r="H40" s="34">
        <v>543</v>
      </c>
      <c r="I40" s="34">
        <v>27026</v>
      </c>
      <c r="J40" s="34">
        <v>29060</v>
      </c>
      <c r="K40" s="34">
        <v>29492</v>
      </c>
      <c r="L40" s="34">
        <v>214102</v>
      </c>
      <c r="M40" s="34">
        <v>122803</v>
      </c>
      <c r="N40" s="34"/>
      <c r="O40" s="34">
        <f t="shared" si="6"/>
        <v>1307772</v>
      </c>
      <c r="P40" s="28"/>
      <c r="Q40" s="50"/>
      <c r="R40" s="31" t="s">
        <v>266</v>
      </c>
      <c r="S40" s="34">
        <v>69456</v>
      </c>
      <c r="T40" s="34">
        <v>53464</v>
      </c>
      <c r="U40" s="34">
        <v>43440</v>
      </c>
      <c r="V40" s="34">
        <v>24339</v>
      </c>
      <c r="W40" s="34">
        <v>11312</v>
      </c>
      <c r="X40" s="34">
        <v>19017</v>
      </c>
      <c r="Y40" s="34">
        <v>345</v>
      </c>
      <c r="Z40" s="34">
        <v>9340</v>
      </c>
      <c r="AA40" s="34">
        <v>11100</v>
      </c>
      <c r="AB40" s="34">
        <v>6641</v>
      </c>
      <c r="AC40" s="34">
        <v>83492</v>
      </c>
      <c r="AD40" s="34">
        <v>33756</v>
      </c>
      <c r="AE40" s="34">
        <v>80</v>
      </c>
      <c r="AF40" s="34">
        <f t="shared" si="7"/>
        <v>365782</v>
      </c>
      <c r="AG40" s="28"/>
      <c r="AH40" s="50"/>
    </row>
    <row r="41" spans="1:34" ht="12.75" customHeight="1">
      <c r="A41" s="31" t="s">
        <v>267</v>
      </c>
      <c r="B41" s="34">
        <v>200968</v>
      </c>
      <c r="C41" s="34">
        <v>252114</v>
      </c>
      <c r="D41" s="34">
        <v>75492</v>
      </c>
      <c r="E41" s="34">
        <v>75546</v>
      </c>
      <c r="F41" s="34">
        <v>19715</v>
      </c>
      <c r="G41" s="34">
        <v>38161</v>
      </c>
      <c r="H41" s="34">
        <v>55</v>
      </c>
      <c r="I41" s="34">
        <v>21893</v>
      </c>
      <c r="J41" s="34">
        <v>33313</v>
      </c>
      <c r="K41" s="34">
        <v>43149</v>
      </c>
      <c r="L41" s="34">
        <v>137461</v>
      </c>
      <c r="M41" s="34">
        <v>104519</v>
      </c>
      <c r="N41" s="34"/>
      <c r="O41" s="34">
        <f t="shared" si="6"/>
        <v>1002386</v>
      </c>
      <c r="P41" s="28"/>
      <c r="Q41" s="50"/>
      <c r="R41" s="31" t="s">
        <v>267</v>
      </c>
      <c r="S41" s="34">
        <v>40674</v>
      </c>
      <c r="T41" s="34">
        <v>41572</v>
      </c>
      <c r="U41" s="34">
        <v>27727</v>
      </c>
      <c r="V41" s="34">
        <v>16192</v>
      </c>
      <c r="W41" s="34">
        <v>6123</v>
      </c>
      <c r="X41" s="34">
        <v>12641</v>
      </c>
      <c r="Y41" s="34">
        <v>16</v>
      </c>
      <c r="Z41" s="34">
        <v>5954</v>
      </c>
      <c r="AA41" s="34">
        <v>11139</v>
      </c>
      <c r="AB41" s="34">
        <v>7727</v>
      </c>
      <c r="AC41" s="34">
        <v>48817</v>
      </c>
      <c r="AD41" s="34">
        <v>24508</v>
      </c>
      <c r="AE41" s="34">
        <v>63</v>
      </c>
      <c r="AF41" s="34">
        <f t="shared" si="7"/>
        <v>243153</v>
      </c>
      <c r="AG41" s="28"/>
      <c r="AH41" s="50"/>
    </row>
    <row r="42" spans="1:34" ht="12.75" customHeight="1">
      <c r="A42" s="31" t="s">
        <v>268</v>
      </c>
      <c r="B42" s="34">
        <v>46397</v>
      </c>
      <c r="C42" s="34">
        <v>66389</v>
      </c>
      <c r="D42" s="34">
        <v>20823</v>
      </c>
      <c r="E42" s="34">
        <v>19007</v>
      </c>
      <c r="F42" s="34">
        <v>4446</v>
      </c>
      <c r="G42" s="34">
        <v>11203</v>
      </c>
      <c r="H42" s="34">
        <v>10</v>
      </c>
      <c r="I42" s="34">
        <v>8453</v>
      </c>
      <c r="J42" s="34">
        <v>17024</v>
      </c>
      <c r="K42" s="34">
        <v>21631</v>
      </c>
      <c r="L42" s="34">
        <v>28572</v>
      </c>
      <c r="M42" s="34">
        <v>32581</v>
      </c>
      <c r="N42" s="34"/>
      <c r="O42" s="34">
        <f t="shared" si="6"/>
        <v>276536</v>
      </c>
      <c r="P42" s="28"/>
      <c r="Q42" s="50"/>
      <c r="R42" s="31" t="s">
        <v>268</v>
      </c>
      <c r="S42" s="34">
        <v>8059</v>
      </c>
      <c r="T42" s="34">
        <v>8604</v>
      </c>
      <c r="U42" s="34">
        <v>6134</v>
      </c>
      <c r="V42" s="34">
        <v>3372</v>
      </c>
      <c r="W42" s="34">
        <v>1155</v>
      </c>
      <c r="X42" s="34">
        <v>2768</v>
      </c>
      <c r="Y42" s="34">
        <v>2</v>
      </c>
      <c r="Z42" s="34">
        <v>1557</v>
      </c>
      <c r="AA42" s="34">
        <v>4522</v>
      </c>
      <c r="AB42" s="34">
        <v>2652</v>
      </c>
      <c r="AC42" s="34">
        <v>8764</v>
      </c>
      <c r="AD42" s="34">
        <v>5736</v>
      </c>
      <c r="AE42" s="34">
        <v>19</v>
      </c>
      <c r="AF42" s="34">
        <f t="shared" si="7"/>
        <v>53344</v>
      </c>
      <c r="AG42" s="28"/>
      <c r="AH42" s="50"/>
    </row>
    <row r="43" spans="1:34" ht="12.75" customHeight="1">
      <c r="A43" s="31" t="s">
        <v>257</v>
      </c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>
        <f t="shared" si="6"/>
        <v>0</v>
      </c>
      <c r="P43" s="28"/>
      <c r="Q43" s="50"/>
      <c r="R43" s="31" t="s">
        <v>257</v>
      </c>
      <c r="S43" s="34">
        <v>0</v>
      </c>
      <c r="T43" s="34">
        <v>0</v>
      </c>
      <c r="U43" s="34">
        <v>0</v>
      </c>
      <c r="V43" s="34">
        <v>0</v>
      </c>
      <c r="W43" s="34">
        <v>1</v>
      </c>
      <c r="X43" s="34">
        <v>1</v>
      </c>
      <c r="Y43" s="34">
        <v>0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34">
        <f t="shared" si="7"/>
        <v>2</v>
      </c>
      <c r="AG43" s="28"/>
      <c r="AH43" s="50"/>
    </row>
    <row r="44" spans="1:34" ht="12.75" customHeight="1">
      <c r="A44" s="42" t="s">
        <v>258</v>
      </c>
      <c r="B44" s="43">
        <f t="shared" ref="B44:O44" si="8">SUM(B36:B43)</f>
        <v>2052177</v>
      </c>
      <c r="C44" s="43">
        <f t="shared" si="8"/>
        <v>1232905</v>
      </c>
      <c r="D44" s="43">
        <f t="shared" si="8"/>
        <v>612429</v>
      </c>
      <c r="E44" s="43">
        <f t="shared" si="8"/>
        <v>425220</v>
      </c>
      <c r="F44" s="43">
        <f t="shared" si="8"/>
        <v>218486</v>
      </c>
      <c r="G44" s="43">
        <f t="shared" si="8"/>
        <v>253915</v>
      </c>
      <c r="H44" s="43">
        <f t="shared" si="8"/>
        <v>106304</v>
      </c>
      <c r="I44" s="43">
        <f t="shared" si="8"/>
        <v>135336</v>
      </c>
      <c r="J44" s="43">
        <f t="shared" si="8"/>
        <v>110864</v>
      </c>
      <c r="K44" s="43">
        <f t="shared" si="8"/>
        <v>123042</v>
      </c>
      <c r="L44" s="43">
        <f t="shared" si="8"/>
        <v>1210726</v>
      </c>
      <c r="M44" s="43">
        <f t="shared" si="8"/>
        <v>568512</v>
      </c>
      <c r="N44" s="43">
        <f t="shared" si="8"/>
        <v>0</v>
      </c>
      <c r="O44" s="43">
        <f t="shared" si="8"/>
        <v>7049916</v>
      </c>
      <c r="P44" s="28"/>
      <c r="Q44" s="50"/>
      <c r="R44" s="42" t="s">
        <v>258</v>
      </c>
      <c r="S44" s="43">
        <f t="shared" ref="S44:AF44" si="9">SUM(S36:S43)</f>
        <v>403943</v>
      </c>
      <c r="T44" s="43">
        <f t="shared" si="9"/>
        <v>234180</v>
      </c>
      <c r="U44" s="43">
        <f t="shared" si="9"/>
        <v>234577</v>
      </c>
      <c r="V44" s="43">
        <f t="shared" si="9"/>
        <v>116672</v>
      </c>
      <c r="W44" s="43">
        <f t="shared" si="9"/>
        <v>77805</v>
      </c>
      <c r="X44" s="43">
        <f t="shared" si="9"/>
        <v>102816</v>
      </c>
      <c r="Y44" s="43">
        <f t="shared" si="9"/>
        <v>32506</v>
      </c>
      <c r="Z44" s="43">
        <f t="shared" si="9"/>
        <v>45980</v>
      </c>
      <c r="AA44" s="43">
        <f t="shared" si="9"/>
        <v>41084</v>
      </c>
      <c r="AB44" s="43">
        <f t="shared" si="9"/>
        <v>26258</v>
      </c>
      <c r="AC44" s="43">
        <f t="shared" si="9"/>
        <v>415693</v>
      </c>
      <c r="AD44" s="43">
        <f t="shared" si="9"/>
        <v>164829</v>
      </c>
      <c r="AE44" s="43">
        <f t="shared" si="9"/>
        <v>466</v>
      </c>
      <c r="AF44" s="43">
        <f t="shared" si="9"/>
        <v>1896809</v>
      </c>
      <c r="AG44" s="28"/>
      <c r="AH44" s="50"/>
    </row>
    <row r="45" spans="1:34" ht="12.75" customHeight="1">
      <c r="A45" s="28" t="s">
        <v>532</v>
      </c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28"/>
      <c r="Q45" s="28"/>
      <c r="R45" s="28" t="s">
        <v>411</v>
      </c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28"/>
      <c r="AH45" s="28"/>
    </row>
    <row r="46" spans="1:34" ht="12.75" customHeight="1">
      <c r="A46" s="28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28"/>
      <c r="R46" s="28" t="s">
        <v>579</v>
      </c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28"/>
    </row>
    <row r="47" spans="1:34" ht="12.75" customHeight="1">
      <c r="A47" s="28"/>
      <c r="B47" s="27"/>
      <c r="C47" s="27"/>
      <c r="D47" s="27"/>
      <c r="E47" s="27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7"/>
      <c r="T47" s="55"/>
      <c r="U47" s="27"/>
      <c r="V47" s="27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</row>
    <row r="48" spans="1:34" ht="12.75" customHeight="1">
      <c r="A48" s="29" t="s">
        <v>592</v>
      </c>
      <c r="B48" s="27"/>
      <c r="C48" s="27"/>
      <c r="D48" s="27"/>
      <c r="E48" s="27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9" t="s">
        <v>593</v>
      </c>
      <c r="S48" s="27"/>
      <c r="T48" s="27"/>
      <c r="U48" s="27"/>
      <c r="V48" s="27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</row>
    <row r="49" spans="1:34" ht="12.75" customHeight="1">
      <c r="A49" s="29" t="s">
        <v>594</v>
      </c>
      <c r="B49" s="27"/>
      <c r="C49" s="27"/>
      <c r="D49" s="27"/>
      <c r="E49" s="27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9" t="s">
        <v>595</v>
      </c>
      <c r="S49" s="27"/>
      <c r="T49" s="27"/>
      <c r="U49" s="27"/>
      <c r="V49" s="27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</row>
    <row r="50" spans="1:34" ht="12.75" customHeight="1">
      <c r="A50" s="54" t="s">
        <v>277</v>
      </c>
      <c r="B50" s="56" t="s">
        <v>520</v>
      </c>
      <c r="C50" s="56" t="s">
        <v>521</v>
      </c>
      <c r="D50" s="56" t="s">
        <v>522</v>
      </c>
      <c r="E50" s="56" t="s">
        <v>537</v>
      </c>
      <c r="F50" s="56" t="s">
        <v>524</v>
      </c>
      <c r="G50" s="56" t="s">
        <v>525</v>
      </c>
      <c r="H50" s="56" t="s">
        <v>526</v>
      </c>
      <c r="I50" s="56" t="s">
        <v>538</v>
      </c>
      <c r="J50" s="56" t="s">
        <v>528</v>
      </c>
      <c r="K50" s="56" t="s">
        <v>529</v>
      </c>
      <c r="L50" s="56" t="s">
        <v>596</v>
      </c>
      <c r="M50" s="56" t="s">
        <v>531</v>
      </c>
      <c r="N50" s="56" t="s">
        <v>257</v>
      </c>
      <c r="O50" s="56" t="s">
        <v>329</v>
      </c>
      <c r="P50" s="28"/>
      <c r="Q50" s="28"/>
      <c r="R50" s="54" t="s">
        <v>277</v>
      </c>
      <c r="S50" s="56" t="s">
        <v>520</v>
      </c>
      <c r="T50" s="56" t="s">
        <v>521</v>
      </c>
      <c r="U50" s="56" t="s">
        <v>522</v>
      </c>
      <c r="V50" s="56" t="s">
        <v>537</v>
      </c>
      <c r="W50" s="56" t="s">
        <v>524</v>
      </c>
      <c r="X50" s="56" t="s">
        <v>525</v>
      </c>
      <c r="Y50" s="56" t="s">
        <v>526</v>
      </c>
      <c r="Z50" s="56" t="s">
        <v>538</v>
      </c>
      <c r="AA50" s="56" t="s">
        <v>528</v>
      </c>
      <c r="AB50" s="56" t="s">
        <v>529</v>
      </c>
      <c r="AC50" s="56" t="s">
        <v>597</v>
      </c>
      <c r="AD50" s="56" t="s">
        <v>531</v>
      </c>
      <c r="AE50" s="56" t="s">
        <v>257</v>
      </c>
      <c r="AF50" s="56" t="s">
        <v>329</v>
      </c>
      <c r="AG50" s="28"/>
      <c r="AH50" s="28"/>
    </row>
    <row r="51" spans="1:34" ht="12.75" customHeight="1">
      <c r="A51" s="51" t="s">
        <v>278</v>
      </c>
      <c r="B51" s="32">
        <v>5034</v>
      </c>
      <c r="C51" s="32">
        <v>6254</v>
      </c>
      <c r="D51" s="32">
        <v>6230</v>
      </c>
      <c r="E51" s="32">
        <v>3041</v>
      </c>
      <c r="F51" s="32">
        <v>2049</v>
      </c>
      <c r="G51" s="32">
        <v>2877</v>
      </c>
      <c r="H51" s="32">
        <v>1443</v>
      </c>
      <c r="I51" s="32">
        <v>1382</v>
      </c>
      <c r="J51" s="32">
        <v>1009</v>
      </c>
      <c r="K51" s="32">
        <v>704</v>
      </c>
      <c r="L51" s="32">
        <v>13085</v>
      </c>
      <c r="M51" s="32">
        <v>3702</v>
      </c>
      <c r="N51" s="32"/>
      <c r="O51" s="32">
        <f t="shared" ref="O51:O67" si="10">SUM(B51:N51)</f>
        <v>46810</v>
      </c>
      <c r="P51" s="28"/>
      <c r="Q51" s="57"/>
      <c r="R51" s="51" t="s">
        <v>278</v>
      </c>
      <c r="S51" s="32">
        <v>1701</v>
      </c>
      <c r="T51" s="32">
        <v>1199</v>
      </c>
      <c r="U51" s="32">
        <v>1681</v>
      </c>
      <c r="V51" s="32">
        <v>768</v>
      </c>
      <c r="W51" s="32">
        <v>622</v>
      </c>
      <c r="X51" s="32">
        <v>951</v>
      </c>
      <c r="Y51" s="32">
        <v>188</v>
      </c>
      <c r="Z51" s="32">
        <v>376</v>
      </c>
      <c r="AA51" s="32">
        <v>329</v>
      </c>
      <c r="AB51" s="32">
        <v>170</v>
      </c>
      <c r="AC51" s="32">
        <v>2772</v>
      </c>
      <c r="AD51" s="32">
        <v>1129</v>
      </c>
      <c r="AE51" s="32">
        <v>1</v>
      </c>
      <c r="AF51" s="32">
        <f t="shared" ref="AF51:AF67" si="11">SUM(S51:AE51)</f>
        <v>11887</v>
      </c>
      <c r="AG51" s="28"/>
      <c r="AH51" s="57"/>
    </row>
    <row r="52" spans="1:34" ht="12.75" customHeight="1">
      <c r="A52" s="52" t="s">
        <v>279</v>
      </c>
      <c r="B52" s="34">
        <v>40992</v>
      </c>
      <c r="C52" s="34">
        <v>19689</v>
      </c>
      <c r="D52" s="34">
        <v>8958</v>
      </c>
      <c r="E52" s="34">
        <v>7279</v>
      </c>
      <c r="F52" s="34">
        <v>3416</v>
      </c>
      <c r="G52" s="34">
        <v>4688</v>
      </c>
      <c r="H52" s="34">
        <v>1191</v>
      </c>
      <c r="I52" s="34">
        <v>2452</v>
      </c>
      <c r="J52" s="34">
        <v>1485</v>
      </c>
      <c r="K52" s="34">
        <v>1913</v>
      </c>
      <c r="L52" s="34">
        <v>25945</v>
      </c>
      <c r="M52" s="34">
        <v>9320</v>
      </c>
      <c r="N52" s="34"/>
      <c r="O52" s="34">
        <f t="shared" si="10"/>
        <v>127328</v>
      </c>
      <c r="P52" s="28"/>
      <c r="Q52" s="50"/>
      <c r="R52" s="52" t="s">
        <v>279</v>
      </c>
      <c r="S52" s="34">
        <v>8499</v>
      </c>
      <c r="T52" s="34">
        <v>5601</v>
      </c>
      <c r="U52" s="34">
        <v>3888</v>
      </c>
      <c r="V52" s="34">
        <v>2523</v>
      </c>
      <c r="W52" s="34">
        <v>1244</v>
      </c>
      <c r="X52" s="34">
        <v>1819</v>
      </c>
      <c r="Y52" s="34">
        <v>230</v>
      </c>
      <c r="Z52" s="34">
        <v>799</v>
      </c>
      <c r="AA52" s="34">
        <v>765</v>
      </c>
      <c r="AB52" s="34">
        <v>562</v>
      </c>
      <c r="AC52" s="34">
        <v>7936</v>
      </c>
      <c r="AD52" s="34">
        <v>3142</v>
      </c>
      <c r="AE52" s="34">
        <v>18</v>
      </c>
      <c r="AF52" s="34">
        <f t="shared" si="11"/>
        <v>37026</v>
      </c>
      <c r="AG52" s="28"/>
      <c r="AH52" s="50"/>
    </row>
    <row r="53" spans="1:34" ht="12.75" customHeight="1">
      <c r="A53" s="52" t="s">
        <v>280</v>
      </c>
      <c r="B53" s="34">
        <v>67940</v>
      </c>
      <c r="C53" s="34">
        <v>43913</v>
      </c>
      <c r="D53" s="34">
        <v>22186</v>
      </c>
      <c r="E53" s="34">
        <v>14656</v>
      </c>
      <c r="F53" s="34">
        <v>6566</v>
      </c>
      <c r="G53" s="34">
        <v>7828</v>
      </c>
      <c r="H53" s="34">
        <v>3581</v>
      </c>
      <c r="I53" s="34">
        <v>5133</v>
      </c>
      <c r="J53" s="34">
        <v>4209</v>
      </c>
      <c r="K53" s="34">
        <v>4358</v>
      </c>
      <c r="L53" s="34">
        <v>35197</v>
      </c>
      <c r="M53" s="34">
        <v>18669</v>
      </c>
      <c r="N53" s="34"/>
      <c r="O53" s="34">
        <f t="shared" si="10"/>
        <v>234236</v>
      </c>
      <c r="P53" s="28"/>
      <c r="Q53" s="57"/>
      <c r="R53" s="52" t="s">
        <v>280</v>
      </c>
      <c r="S53" s="34">
        <v>16851</v>
      </c>
      <c r="T53" s="34">
        <v>14357</v>
      </c>
      <c r="U53" s="34">
        <v>10461</v>
      </c>
      <c r="V53" s="34">
        <v>7014</v>
      </c>
      <c r="W53" s="34">
        <v>2852</v>
      </c>
      <c r="X53" s="34">
        <v>3832</v>
      </c>
      <c r="Y53" s="34">
        <v>1236</v>
      </c>
      <c r="Z53" s="34">
        <v>2253</v>
      </c>
      <c r="AA53" s="34">
        <v>1667</v>
      </c>
      <c r="AB53" s="34">
        <v>1481</v>
      </c>
      <c r="AC53" s="34">
        <v>19037</v>
      </c>
      <c r="AD53" s="34">
        <v>6971</v>
      </c>
      <c r="AE53" s="34">
        <v>25</v>
      </c>
      <c r="AF53" s="34">
        <f t="shared" si="11"/>
        <v>88037</v>
      </c>
      <c r="AG53" s="28"/>
      <c r="AH53" s="50"/>
    </row>
    <row r="54" spans="1:34" ht="12.75" customHeight="1">
      <c r="A54" s="52" t="s">
        <v>281</v>
      </c>
      <c r="B54" s="34">
        <v>30391</v>
      </c>
      <c r="C54" s="34">
        <v>20628</v>
      </c>
      <c r="D54" s="34">
        <v>9569</v>
      </c>
      <c r="E54" s="34">
        <v>7322</v>
      </c>
      <c r="F54" s="34">
        <v>2512</v>
      </c>
      <c r="G54" s="34">
        <v>4695</v>
      </c>
      <c r="H54" s="34">
        <v>1575</v>
      </c>
      <c r="I54" s="34">
        <v>2649</v>
      </c>
      <c r="J54" s="34">
        <v>2159</v>
      </c>
      <c r="K54" s="34">
        <v>2404</v>
      </c>
      <c r="L54" s="34">
        <v>23141</v>
      </c>
      <c r="M54" s="34">
        <v>10790</v>
      </c>
      <c r="N54" s="34"/>
      <c r="O54" s="34">
        <f t="shared" si="10"/>
        <v>117835</v>
      </c>
      <c r="P54" s="28"/>
      <c r="Q54" s="57"/>
      <c r="R54" s="52" t="s">
        <v>281</v>
      </c>
      <c r="S54" s="34">
        <v>4095</v>
      </c>
      <c r="T54" s="34">
        <v>3341</v>
      </c>
      <c r="U54" s="34">
        <v>2800</v>
      </c>
      <c r="V54" s="34">
        <v>1708</v>
      </c>
      <c r="W54" s="34">
        <v>752</v>
      </c>
      <c r="X54" s="34">
        <v>1251</v>
      </c>
      <c r="Y54" s="34">
        <v>314</v>
      </c>
      <c r="Z54" s="34">
        <v>628</v>
      </c>
      <c r="AA54" s="34">
        <v>480</v>
      </c>
      <c r="AB54" s="34">
        <v>403</v>
      </c>
      <c r="AC54" s="34">
        <v>6115</v>
      </c>
      <c r="AD54" s="34">
        <v>2143</v>
      </c>
      <c r="AE54" s="34">
        <v>9</v>
      </c>
      <c r="AF54" s="34">
        <f t="shared" si="11"/>
        <v>24039</v>
      </c>
      <c r="AG54" s="28"/>
      <c r="AH54" s="50"/>
    </row>
    <row r="55" spans="1:34" ht="12.75" customHeight="1">
      <c r="A55" s="52" t="s">
        <v>282</v>
      </c>
      <c r="B55" s="34">
        <v>63178</v>
      </c>
      <c r="C55" s="34">
        <v>37070</v>
      </c>
      <c r="D55" s="34">
        <v>19866</v>
      </c>
      <c r="E55" s="34">
        <v>12884</v>
      </c>
      <c r="F55" s="34">
        <v>6579</v>
      </c>
      <c r="G55" s="34">
        <v>9204</v>
      </c>
      <c r="H55" s="34">
        <v>3371</v>
      </c>
      <c r="I55" s="34">
        <v>4992</v>
      </c>
      <c r="J55" s="34">
        <v>3713</v>
      </c>
      <c r="K55" s="34">
        <v>3717</v>
      </c>
      <c r="L55" s="34">
        <v>50428</v>
      </c>
      <c r="M55" s="34">
        <v>17500</v>
      </c>
      <c r="N55" s="34"/>
      <c r="O55" s="34">
        <f t="shared" si="10"/>
        <v>232502</v>
      </c>
      <c r="P55" s="28"/>
      <c r="Q55" s="57"/>
      <c r="R55" s="52" t="s">
        <v>282</v>
      </c>
      <c r="S55" s="34">
        <v>6611</v>
      </c>
      <c r="T55" s="34">
        <v>3533</v>
      </c>
      <c r="U55" s="34">
        <v>3689</v>
      </c>
      <c r="V55" s="34">
        <v>1725</v>
      </c>
      <c r="W55" s="34">
        <v>1053</v>
      </c>
      <c r="X55" s="34">
        <v>1776</v>
      </c>
      <c r="Y55" s="34">
        <v>490</v>
      </c>
      <c r="Z55" s="34">
        <v>806</v>
      </c>
      <c r="AA55" s="34">
        <v>626</v>
      </c>
      <c r="AB55" s="34">
        <v>484</v>
      </c>
      <c r="AC55" s="34">
        <v>6247</v>
      </c>
      <c r="AD55" s="34">
        <v>2404</v>
      </c>
      <c r="AE55" s="34">
        <v>7</v>
      </c>
      <c r="AF55" s="34">
        <f t="shared" si="11"/>
        <v>29451</v>
      </c>
      <c r="AG55" s="28"/>
      <c r="AH55" s="50"/>
    </row>
    <row r="56" spans="1:34" ht="12.75" customHeight="1">
      <c r="A56" s="52" t="s">
        <v>283</v>
      </c>
      <c r="B56" s="34">
        <v>198137</v>
      </c>
      <c r="C56" s="34">
        <v>110390</v>
      </c>
      <c r="D56" s="34">
        <v>59974</v>
      </c>
      <c r="E56" s="34">
        <v>39554</v>
      </c>
      <c r="F56" s="34">
        <v>20428</v>
      </c>
      <c r="G56" s="34">
        <v>22197</v>
      </c>
      <c r="H56" s="34">
        <v>10492</v>
      </c>
      <c r="I56" s="34">
        <v>13860</v>
      </c>
      <c r="J56" s="34">
        <v>10516</v>
      </c>
      <c r="K56" s="34">
        <v>11890</v>
      </c>
      <c r="L56" s="34">
        <v>120710</v>
      </c>
      <c r="M56" s="34">
        <v>52832</v>
      </c>
      <c r="N56" s="34"/>
      <c r="O56" s="34">
        <f t="shared" si="10"/>
        <v>670980</v>
      </c>
      <c r="P56" s="28"/>
      <c r="Q56" s="57"/>
      <c r="R56" s="52" t="s">
        <v>283</v>
      </c>
      <c r="S56" s="34">
        <v>27895</v>
      </c>
      <c r="T56" s="34">
        <v>14354</v>
      </c>
      <c r="U56" s="34">
        <v>14413</v>
      </c>
      <c r="V56" s="34">
        <v>7235</v>
      </c>
      <c r="W56" s="34">
        <v>4409</v>
      </c>
      <c r="X56" s="34">
        <v>5960</v>
      </c>
      <c r="Y56" s="34">
        <v>1854</v>
      </c>
      <c r="Z56" s="34">
        <v>2895</v>
      </c>
      <c r="AA56" s="34">
        <v>2433</v>
      </c>
      <c r="AB56" s="34">
        <v>1677</v>
      </c>
      <c r="AC56" s="34">
        <v>25575</v>
      </c>
      <c r="AD56" s="34">
        <v>9432</v>
      </c>
      <c r="AE56" s="34">
        <v>16</v>
      </c>
      <c r="AF56" s="34">
        <f t="shared" si="11"/>
        <v>118148</v>
      </c>
      <c r="AG56" s="28"/>
      <c r="AH56" s="50"/>
    </row>
    <row r="57" spans="1:34" ht="12.75" customHeight="1">
      <c r="A57" s="52" t="s">
        <v>284</v>
      </c>
      <c r="B57" s="34">
        <v>1032654</v>
      </c>
      <c r="C57" s="34">
        <v>536415</v>
      </c>
      <c r="D57" s="34">
        <v>272630</v>
      </c>
      <c r="E57" s="34">
        <v>183113</v>
      </c>
      <c r="F57" s="34">
        <v>113258</v>
      </c>
      <c r="G57" s="34">
        <v>111172</v>
      </c>
      <c r="H57" s="34">
        <v>39374</v>
      </c>
      <c r="I57" s="34">
        <v>61375</v>
      </c>
      <c r="J57" s="34">
        <v>48739</v>
      </c>
      <c r="K57" s="34">
        <v>56668</v>
      </c>
      <c r="L57" s="34">
        <v>521284</v>
      </c>
      <c r="M57" s="34">
        <v>259845</v>
      </c>
      <c r="N57" s="34"/>
      <c r="O57" s="34">
        <f t="shared" si="10"/>
        <v>3236527</v>
      </c>
      <c r="P57" s="28"/>
      <c r="Q57" s="57"/>
      <c r="R57" s="52" t="s">
        <v>284</v>
      </c>
      <c r="S57" s="34">
        <v>239115</v>
      </c>
      <c r="T57" s="34">
        <v>133734</v>
      </c>
      <c r="U57" s="34">
        <v>140199</v>
      </c>
      <c r="V57" s="34">
        <v>69652</v>
      </c>
      <c r="W57" s="34">
        <v>48813</v>
      </c>
      <c r="X57" s="34">
        <v>63396</v>
      </c>
      <c r="Y57" s="34">
        <v>20299</v>
      </c>
      <c r="Z57" s="34">
        <v>28487</v>
      </c>
      <c r="AA57" s="34">
        <v>25689</v>
      </c>
      <c r="AB57" s="34">
        <v>15604</v>
      </c>
      <c r="AC57" s="34">
        <v>257579</v>
      </c>
      <c r="AD57" s="34">
        <v>101443</v>
      </c>
      <c r="AE57" s="34">
        <v>280</v>
      </c>
      <c r="AF57" s="34">
        <f t="shared" si="11"/>
        <v>1144290</v>
      </c>
      <c r="AG57" s="28"/>
      <c r="AH57" s="50"/>
    </row>
    <row r="58" spans="1:34" ht="12.75" customHeight="1">
      <c r="A58" s="52" t="s">
        <v>285</v>
      </c>
      <c r="B58" s="34">
        <v>81285</v>
      </c>
      <c r="C58" s="34">
        <v>68784</v>
      </c>
      <c r="D58" s="34">
        <v>22552</v>
      </c>
      <c r="E58" s="34">
        <v>23086</v>
      </c>
      <c r="F58" s="34">
        <v>8884</v>
      </c>
      <c r="G58" s="34">
        <v>10964</v>
      </c>
      <c r="H58" s="34">
        <v>10864</v>
      </c>
      <c r="I58" s="34">
        <v>6537</v>
      </c>
      <c r="J58" s="34">
        <v>5281</v>
      </c>
      <c r="K58" s="34">
        <v>6623</v>
      </c>
      <c r="L58" s="34">
        <v>57011</v>
      </c>
      <c r="M58" s="34">
        <v>26142</v>
      </c>
      <c r="N58" s="34"/>
      <c r="O58" s="34">
        <f t="shared" si="10"/>
        <v>328013</v>
      </c>
      <c r="P58" s="28"/>
      <c r="Q58" s="57"/>
      <c r="R58" s="52" t="s">
        <v>285</v>
      </c>
      <c r="S58" s="34">
        <v>13145</v>
      </c>
      <c r="T58" s="34">
        <v>8459</v>
      </c>
      <c r="U58" s="34">
        <v>6073</v>
      </c>
      <c r="V58" s="34">
        <v>4057</v>
      </c>
      <c r="W58" s="34">
        <v>2681</v>
      </c>
      <c r="X58" s="34">
        <v>3011</v>
      </c>
      <c r="Y58" s="34">
        <v>1422</v>
      </c>
      <c r="Z58" s="34">
        <v>1487</v>
      </c>
      <c r="AA58" s="34">
        <v>1271</v>
      </c>
      <c r="AB58" s="34">
        <v>926</v>
      </c>
      <c r="AC58" s="34">
        <v>13778</v>
      </c>
      <c r="AD58" s="34">
        <v>4898</v>
      </c>
      <c r="AE58" s="34">
        <v>3</v>
      </c>
      <c r="AF58" s="34">
        <f t="shared" si="11"/>
        <v>61211</v>
      </c>
      <c r="AG58" s="28"/>
      <c r="AH58" s="50"/>
    </row>
    <row r="59" spans="1:34" ht="12.75" customHeight="1">
      <c r="A59" s="52" t="s">
        <v>286</v>
      </c>
      <c r="B59" s="34">
        <v>100962</v>
      </c>
      <c r="C59" s="34">
        <v>72210</v>
      </c>
      <c r="D59" s="34">
        <v>27770</v>
      </c>
      <c r="E59" s="34">
        <v>23400</v>
      </c>
      <c r="F59" s="34">
        <v>7548</v>
      </c>
      <c r="G59" s="34">
        <v>13405</v>
      </c>
      <c r="H59" s="34">
        <v>8146</v>
      </c>
      <c r="I59" s="34">
        <v>7176</v>
      </c>
      <c r="J59" s="34">
        <v>7094</v>
      </c>
      <c r="K59" s="34">
        <v>6906</v>
      </c>
      <c r="L59" s="34">
        <v>58555</v>
      </c>
      <c r="M59" s="34">
        <v>31563</v>
      </c>
      <c r="N59" s="34"/>
      <c r="O59" s="34">
        <f t="shared" si="10"/>
        <v>364735</v>
      </c>
      <c r="P59" s="28"/>
      <c r="Q59" s="57"/>
      <c r="R59" s="52" t="s">
        <v>286</v>
      </c>
      <c r="S59" s="34">
        <v>14752</v>
      </c>
      <c r="T59" s="34">
        <v>7932</v>
      </c>
      <c r="U59" s="34">
        <v>7426</v>
      </c>
      <c r="V59" s="34">
        <v>3396</v>
      </c>
      <c r="W59" s="34">
        <v>2281</v>
      </c>
      <c r="X59" s="34">
        <v>3422</v>
      </c>
      <c r="Y59" s="34">
        <v>1178</v>
      </c>
      <c r="Z59" s="34">
        <v>1224</v>
      </c>
      <c r="AA59" s="34">
        <v>1205</v>
      </c>
      <c r="AB59" s="34">
        <v>841</v>
      </c>
      <c r="AC59" s="34">
        <v>11214</v>
      </c>
      <c r="AD59" s="34">
        <v>5705</v>
      </c>
      <c r="AE59" s="34">
        <v>17</v>
      </c>
      <c r="AF59" s="34">
        <f t="shared" si="11"/>
        <v>60593</v>
      </c>
      <c r="AG59" s="28"/>
      <c r="AH59" s="50"/>
    </row>
    <row r="60" spans="1:34" ht="12.75" customHeight="1">
      <c r="A60" s="52" t="s">
        <v>287</v>
      </c>
      <c r="B60" s="34">
        <v>41014</v>
      </c>
      <c r="C60" s="34">
        <v>30935</v>
      </c>
      <c r="D60" s="34">
        <v>13186</v>
      </c>
      <c r="E60" s="34">
        <v>10971</v>
      </c>
      <c r="F60" s="34">
        <v>3027</v>
      </c>
      <c r="G60" s="34">
        <v>6934</v>
      </c>
      <c r="H60" s="34">
        <v>2824</v>
      </c>
      <c r="I60" s="34">
        <v>2953</v>
      </c>
      <c r="J60" s="34">
        <v>2592</v>
      </c>
      <c r="K60" s="34">
        <v>3464</v>
      </c>
      <c r="L60" s="34">
        <v>34353</v>
      </c>
      <c r="M60" s="34">
        <v>13388</v>
      </c>
      <c r="N60" s="34"/>
      <c r="O60" s="34">
        <f t="shared" si="10"/>
        <v>165641</v>
      </c>
      <c r="P60" s="28"/>
      <c r="Q60" s="57"/>
      <c r="R60" s="52" t="s">
        <v>287</v>
      </c>
      <c r="S60" s="34">
        <v>7520</v>
      </c>
      <c r="T60" s="34">
        <v>3486</v>
      </c>
      <c r="U60" s="34">
        <v>3481</v>
      </c>
      <c r="V60" s="34">
        <v>1596</v>
      </c>
      <c r="W60" s="34">
        <v>946</v>
      </c>
      <c r="X60" s="34">
        <v>1736</v>
      </c>
      <c r="Y60" s="34">
        <v>321</v>
      </c>
      <c r="Z60" s="34">
        <v>658</v>
      </c>
      <c r="AA60" s="34">
        <v>467</v>
      </c>
      <c r="AB60" s="34">
        <v>347</v>
      </c>
      <c r="AC60" s="34">
        <v>5536</v>
      </c>
      <c r="AD60" s="34">
        <v>2779</v>
      </c>
      <c r="AE60" s="34">
        <v>9</v>
      </c>
      <c r="AF60" s="34">
        <f t="shared" si="11"/>
        <v>28882</v>
      </c>
      <c r="AG60" s="28"/>
      <c r="AH60" s="50"/>
    </row>
    <row r="61" spans="1:34" ht="12.75" customHeight="1">
      <c r="A61" s="52" t="s">
        <v>288</v>
      </c>
      <c r="B61" s="34">
        <v>197452</v>
      </c>
      <c r="C61" s="34">
        <v>136921</v>
      </c>
      <c r="D61" s="34">
        <v>51424</v>
      </c>
      <c r="E61" s="34">
        <v>43143</v>
      </c>
      <c r="F61" s="34">
        <v>15039</v>
      </c>
      <c r="G61" s="34">
        <v>22218</v>
      </c>
      <c r="H61" s="34">
        <v>13118</v>
      </c>
      <c r="I61" s="34">
        <v>11658</v>
      </c>
      <c r="J61" s="34">
        <v>10849</v>
      </c>
      <c r="K61" s="34">
        <v>11242</v>
      </c>
      <c r="L61" s="34">
        <v>99263</v>
      </c>
      <c r="M61" s="34">
        <v>57187</v>
      </c>
      <c r="N61" s="34"/>
      <c r="O61" s="34">
        <f t="shared" si="10"/>
        <v>669514</v>
      </c>
      <c r="P61" s="28"/>
      <c r="Q61" s="57"/>
      <c r="R61" s="52" t="s">
        <v>288</v>
      </c>
      <c r="S61" s="34">
        <v>25293</v>
      </c>
      <c r="T61" s="34">
        <v>16731</v>
      </c>
      <c r="U61" s="34">
        <v>14785</v>
      </c>
      <c r="V61" s="34">
        <v>6384</v>
      </c>
      <c r="W61" s="34">
        <v>4776</v>
      </c>
      <c r="X61" s="34">
        <v>5753</v>
      </c>
      <c r="Y61" s="34">
        <v>2692</v>
      </c>
      <c r="Z61" s="34">
        <v>2604</v>
      </c>
      <c r="AA61" s="34">
        <v>2513</v>
      </c>
      <c r="AB61" s="34">
        <v>1376</v>
      </c>
      <c r="AC61" s="34">
        <v>22099</v>
      </c>
      <c r="AD61" s="34">
        <v>10711</v>
      </c>
      <c r="AE61" s="34">
        <v>19</v>
      </c>
      <c r="AF61" s="34">
        <f t="shared" si="11"/>
        <v>115736</v>
      </c>
      <c r="AG61" s="28"/>
      <c r="AH61" s="50"/>
    </row>
    <row r="62" spans="1:34" ht="12.75" customHeight="1">
      <c r="A62" s="52" t="s">
        <v>289</v>
      </c>
      <c r="B62" s="34">
        <v>70656</v>
      </c>
      <c r="C62" s="34">
        <v>49725</v>
      </c>
      <c r="D62" s="34">
        <v>27968</v>
      </c>
      <c r="E62" s="34">
        <v>18259</v>
      </c>
      <c r="F62" s="34">
        <v>8457</v>
      </c>
      <c r="G62" s="34">
        <v>11592</v>
      </c>
      <c r="H62" s="34">
        <v>4587</v>
      </c>
      <c r="I62" s="34">
        <v>5227</v>
      </c>
      <c r="J62" s="34">
        <v>5157</v>
      </c>
      <c r="K62" s="34">
        <v>4188</v>
      </c>
      <c r="L62" s="34">
        <v>56724</v>
      </c>
      <c r="M62" s="34">
        <v>21965</v>
      </c>
      <c r="N62" s="34"/>
      <c r="O62" s="34">
        <f t="shared" si="10"/>
        <v>284505</v>
      </c>
      <c r="P62" s="28"/>
      <c r="Q62" s="57"/>
      <c r="R62" s="52" t="s">
        <v>289</v>
      </c>
      <c r="S62" s="34">
        <v>12648</v>
      </c>
      <c r="T62" s="34">
        <v>6524</v>
      </c>
      <c r="U62" s="34">
        <v>7282</v>
      </c>
      <c r="V62" s="34">
        <v>2941</v>
      </c>
      <c r="W62" s="34">
        <v>2357</v>
      </c>
      <c r="X62" s="34">
        <v>3153</v>
      </c>
      <c r="Y62" s="34">
        <v>972</v>
      </c>
      <c r="Z62" s="34">
        <v>1287</v>
      </c>
      <c r="AA62" s="34">
        <v>1182</v>
      </c>
      <c r="AB62" s="34">
        <v>698</v>
      </c>
      <c r="AC62" s="34">
        <v>12634</v>
      </c>
      <c r="AD62" s="34">
        <v>4478</v>
      </c>
      <c r="AE62" s="34">
        <v>14</v>
      </c>
      <c r="AF62" s="34">
        <f t="shared" si="11"/>
        <v>56170</v>
      </c>
      <c r="AG62" s="28"/>
      <c r="AH62" s="50"/>
    </row>
    <row r="63" spans="1:34" ht="12.75" customHeight="1">
      <c r="A63" s="52" t="s">
        <v>290</v>
      </c>
      <c r="B63" s="34">
        <v>19429</v>
      </c>
      <c r="C63" s="34">
        <v>17343</v>
      </c>
      <c r="D63" s="34">
        <v>14694</v>
      </c>
      <c r="E63" s="34">
        <v>6832</v>
      </c>
      <c r="F63" s="34">
        <v>4912</v>
      </c>
      <c r="G63" s="34">
        <v>5037</v>
      </c>
      <c r="H63" s="34">
        <v>1030</v>
      </c>
      <c r="I63" s="34">
        <v>2092</v>
      </c>
      <c r="J63" s="34">
        <v>1812</v>
      </c>
      <c r="K63" s="34">
        <v>1817</v>
      </c>
      <c r="L63" s="34">
        <v>29745</v>
      </c>
      <c r="M63" s="34">
        <v>8982</v>
      </c>
      <c r="N63" s="34"/>
      <c r="O63" s="34">
        <f t="shared" si="10"/>
        <v>113725</v>
      </c>
      <c r="P63" s="28"/>
      <c r="Q63" s="57"/>
      <c r="R63" s="52" t="s">
        <v>290</v>
      </c>
      <c r="S63" s="34">
        <v>4106</v>
      </c>
      <c r="T63" s="34">
        <v>2464</v>
      </c>
      <c r="U63" s="34">
        <v>3283</v>
      </c>
      <c r="V63" s="34">
        <v>1166</v>
      </c>
      <c r="W63" s="34">
        <v>1003</v>
      </c>
      <c r="X63" s="34">
        <v>1258</v>
      </c>
      <c r="Y63" s="34">
        <v>232</v>
      </c>
      <c r="Z63" s="34">
        <v>461</v>
      </c>
      <c r="AA63" s="34">
        <v>464</v>
      </c>
      <c r="AB63" s="34">
        <v>244</v>
      </c>
      <c r="AC63" s="34">
        <v>6009</v>
      </c>
      <c r="AD63" s="34">
        <v>1720</v>
      </c>
      <c r="AE63" s="34">
        <v>4</v>
      </c>
      <c r="AF63" s="34">
        <f t="shared" si="11"/>
        <v>22414</v>
      </c>
      <c r="AG63" s="28"/>
      <c r="AH63" s="50"/>
    </row>
    <row r="64" spans="1:34" ht="12.75" customHeight="1">
      <c r="A64" s="52" t="s">
        <v>291</v>
      </c>
      <c r="B64" s="34">
        <v>77283</v>
      </c>
      <c r="C64" s="34">
        <v>64218</v>
      </c>
      <c r="D64" s="34">
        <v>43199</v>
      </c>
      <c r="E64" s="34">
        <v>24022</v>
      </c>
      <c r="F64" s="34">
        <v>11910</v>
      </c>
      <c r="G64" s="34">
        <v>16101</v>
      </c>
      <c r="H64" s="34">
        <v>3216</v>
      </c>
      <c r="I64" s="34">
        <v>5893</v>
      </c>
      <c r="J64" s="34">
        <v>4397</v>
      </c>
      <c r="K64" s="34">
        <v>5663</v>
      </c>
      <c r="L64" s="34">
        <v>57987</v>
      </c>
      <c r="M64" s="34">
        <v>27787</v>
      </c>
      <c r="N64" s="34"/>
      <c r="O64" s="34">
        <f t="shared" si="10"/>
        <v>341676</v>
      </c>
      <c r="P64" s="28"/>
      <c r="Q64" s="57"/>
      <c r="R64" s="52" t="s">
        <v>291</v>
      </c>
      <c r="S64" s="34">
        <v>16125</v>
      </c>
      <c r="T64" s="34">
        <v>8810</v>
      </c>
      <c r="U64" s="34">
        <v>11333</v>
      </c>
      <c r="V64" s="34">
        <v>4634</v>
      </c>
      <c r="W64" s="34">
        <v>3028</v>
      </c>
      <c r="X64" s="34">
        <v>4151</v>
      </c>
      <c r="Y64" s="34">
        <v>797</v>
      </c>
      <c r="Z64" s="34">
        <v>1462</v>
      </c>
      <c r="AA64" s="34">
        <v>1300</v>
      </c>
      <c r="AB64" s="34">
        <v>1060</v>
      </c>
      <c r="AC64" s="34">
        <v>12807</v>
      </c>
      <c r="AD64" s="34">
        <v>5658</v>
      </c>
      <c r="AE64" s="34">
        <v>17</v>
      </c>
      <c r="AF64" s="34">
        <f t="shared" si="11"/>
        <v>71182</v>
      </c>
      <c r="AG64" s="28"/>
      <c r="AH64" s="50"/>
    </row>
    <row r="65" spans="1:34" ht="12.75" customHeight="1">
      <c r="A65" s="52" t="s">
        <v>292</v>
      </c>
      <c r="B65" s="34">
        <v>10713</v>
      </c>
      <c r="C65" s="34">
        <v>6102</v>
      </c>
      <c r="D65" s="34">
        <v>5731</v>
      </c>
      <c r="E65" s="34">
        <v>2678</v>
      </c>
      <c r="F65" s="34">
        <v>1699</v>
      </c>
      <c r="G65" s="34">
        <v>1827</v>
      </c>
      <c r="H65" s="34">
        <v>731</v>
      </c>
      <c r="I65" s="34">
        <v>868</v>
      </c>
      <c r="J65" s="34">
        <v>638</v>
      </c>
      <c r="K65" s="34">
        <v>583</v>
      </c>
      <c r="L65" s="34">
        <v>9607</v>
      </c>
      <c r="M65" s="34">
        <v>3333</v>
      </c>
      <c r="N65" s="34"/>
      <c r="O65" s="34">
        <f t="shared" si="10"/>
        <v>44510</v>
      </c>
      <c r="P65" s="28"/>
      <c r="Q65" s="57"/>
      <c r="R65" s="52" t="s">
        <v>292</v>
      </c>
      <c r="S65" s="34">
        <v>1701</v>
      </c>
      <c r="T65" s="34">
        <v>682</v>
      </c>
      <c r="U65" s="34">
        <v>1217</v>
      </c>
      <c r="V65" s="34">
        <v>372</v>
      </c>
      <c r="W65" s="34">
        <v>333</v>
      </c>
      <c r="X65" s="34">
        <v>372</v>
      </c>
      <c r="Y65" s="34">
        <v>78</v>
      </c>
      <c r="Z65" s="34">
        <v>171</v>
      </c>
      <c r="AA65" s="34">
        <v>157</v>
      </c>
      <c r="AB65" s="34">
        <v>100</v>
      </c>
      <c r="AC65" s="34">
        <v>1482</v>
      </c>
      <c r="AD65" s="34">
        <v>457</v>
      </c>
      <c r="AE65" s="34">
        <v>4</v>
      </c>
      <c r="AF65" s="34">
        <f t="shared" si="11"/>
        <v>7126</v>
      </c>
      <c r="AG65" s="28"/>
      <c r="AH65" s="50"/>
    </row>
    <row r="66" spans="1:34" ht="12.75" customHeight="1">
      <c r="A66" s="52" t="s">
        <v>293</v>
      </c>
      <c r="B66" s="34">
        <v>15057</v>
      </c>
      <c r="C66" s="34">
        <v>12308</v>
      </c>
      <c r="D66" s="34">
        <v>6492</v>
      </c>
      <c r="E66" s="34">
        <v>4980</v>
      </c>
      <c r="F66" s="34">
        <v>2202</v>
      </c>
      <c r="G66" s="34">
        <v>3176</v>
      </c>
      <c r="H66" s="34">
        <v>761</v>
      </c>
      <c r="I66" s="34">
        <v>1089</v>
      </c>
      <c r="J66" s="34">
        <v>1214</v>
      </c>
      <c r="K66" s="34">
        <v>902</v>
      </c>
      <c r="L66" s="34">
        <v>17691</v>
      </c>
      <c r="M66" s="34">
        <v>5507</v>
      </c>
      <c r="N66" s="34"/>
      <c r="O66" s="34">
        <f t="shared" si="10"/>
        <v>71379</v>
      </c>
      <c r="P66" s="28"/>
      <c r="Q66" s="57"/>
      <c r="R66" s="52" t="s">
        <v>293</v>
      </c>
      <c r="S66" s="34">
        <v>3483</v>
      </c>
      <c r="T66" s="34">
        <v>2797</v>
      </c>
      <c r="U66" s="34">
        <v>2423</v>
      </c>
      <c r="V66" s="34">
        <v>1369</v>
      </c>
      <c r="W66" s="34">
        <v>628</v>
      </c>
      <c r="X66" s="34">
        <v>904</v>
      </c>
      <c r="Y66" s="34">
        <v>189</v>
      </c>
      <c r="Z66" s="34">
        <v>353</v>
      </c>
      <c r="AA66" s="34">
        <v>505</v>
      </c>
      <c r="AB66" s="34">
        <v>249</v>
      </c>
      <c r="AC66" s="34">
        <v>4466</v>
      </c>
      <c r="AD66" s="34">
        <v>1654</v>
      </c>
      <c r="AE66" s="34">
        <v>23</v>
      </c>
      <c r="AF66" s="34">
        <f t="shared" si="11"/>
        <v>19043</v>
      </c>
      <c r="AG66" s="28"/>
      <c r="AH66" s="50"/>
    </row>
    <row r="67" spans="1:34" ht="12.75" customHeight="1">
      <c r="A67" s="52" t="s">
        <v>257</v>
      </c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>
        <f t="shared" si="10"/>
        <v>0</v>
      </c>
      <c r="P67" s="28"/>
      <c r="Q67" s="57"/>
      <c r="R67" s="52" t="s">
        <v>257</v>
      </c>
      <c r="S67" s="34">
        <v>403</v>
      </c>
      <c r="T67" s="34">
        <v>176</v>
      </c>
      <c r="U67" s="34">
        <v>143</v>
      </c>
      <c r="V67" s="34">
        <v>132</v>
      </c>
      <c r="W67" s="34">
        <v>27</v>
      </c>
      <c r="X67" s="34">
        <v>71</v>
      </c>
      <c r="Y67" s="34">
        <v>14</v>
      </c>
      <c r="Z67" s="34">
        <v>29</v>
      </c>
      <c r="AA67" s="34">
        <v>31</v>
      </c>
      <c r="AB67" s="34">
        <v>36</v>
      </c>
      <c r="AC67" s="34">
        <v>407</v>
      </c>
      <c r="AD67" s="34">
        <v>105</v>
      </c>
      <c r="AE67" s="34">
        <v>0</v>
      </c>
      <c r="AF67" s="34">
        <f t="shared" si="11"/>
        <v>1574</v>
      </c>
      <c r="AG67" s="28"/>
      <c r="AH67" s="50"/>
    </row>
    <row r="68" spans="1:34" ht="12.75" customHeight="1">
      <c r="A68" s="42" t="s">
        <v>258</v>
      </c>
      <c r="B68" s="43">
        <f t="shared" ref="B68:O68" si="12">SUM(B51:B67)</f>
        <v>2052177</v>
      </c>
      <c r="C68" s="43">
        <f t="shared" si="12"/>
        <v>1232905</v>
      </c>
      <c r="D68" s="43">
        <f t="shared" si="12"/>
        <v>612429</v>
      </c>
      <c r="E68" s="43">
        <f t="shared" si="12"/>
        <v>425220</v>
      </c>
      <c r="F68" s="43">
        <f t="shared" si="12"/>
        <v>218486</v>
      </c>
      <c r="G68" s="43">
        <f t="shared" si="12"/>
        <v>253915</v>
      </c>
      <c r="H68" s="43">
        <f t="shared" si="12"/>
        <v>106304</v>
      </c>
      <c r="I68" s="43">
        <f t="shared" si="12"/>
        <v>135336</v>
      </c>
      <c r="J68" s="43">
        <f t="shared" si="12"/>
        <v>110864</v>
      </c>
      <c r="K68" s="43">
        <f t="shared" si="12"/>
        <v>123042</v>
      </c>
      <c r="L68" s="43">
        <f t="shared" si="12"/>
        <v>1210726</v>
      </c>
      <c r="M68" s="43">
        <f t="shared" si="12"/>
        <v>568512</v>
      </c>
      <c r="N68" s="43">
        <f t="shared" si="12"/>
        <v>0</v>
      </c>
      <c r="O68" s="43">
        <f t="shared" si="12"/>
        <v>7049916</v>
      </c>
      <c r="P68" s="28"/>
      <c r="Q68" s="50"/>
      <c r="R68" s="42" t="s">
        <v>258</v>
      </c>
      <c r="S68" s="43">
        <f t="shared" ref="S68:AF68" si="13">SUM(S51:S67)</f>
        <v>403943</v>
      </c>
      <c r="T68" s="43">
        <f t="shared" si="13"/>
        <v>234180</v>
      </c>
      <c r="U68" s="43">
        <f t="shared" si="13"/>
        <v>234577</v>
      </c>
      <c r="V68" s="43">
        <f t="shared" si="13"/>
        <v>116672</v>
      </c>
      <c r="W68" s="43">
        <f t="shared" si="13"/>
        <v>77805</v>
      </c>
      <c r="X68" s="43">
        <f t="shared" si="13"/>
        <v>102816</v>
      </c>
      <c r="Y68" s="43">
        <f t="shared" si="13"/>
        <v>32506</v>
      </c>
      <c r="Z68" s="43">
        <f t="shared" si="13"/>
        <v>45980</v>
      </c>
      <c r="AA68" s="43">
        <f t="shared" si="13"/>
        <v>41084</v>
      </c>
      <c r="AB68" s="43">
        <f t="shared" si="13"/>
        <v>26258</v>
      </c>
      <c r="AC68" s="43">
        <f t="shared" si="13"/>
        <v>415693</v>
      </c>
      <c r="AD68" s="43">
        <f t="shared" si="13"/>
        <v>164829</v>
      </c>
      <c r="AE68" s="43">
        <f t="shared" si="13"/>
        <v>466</v>
      </c>
      <c r="AF68" s="43">
        <f t="shared" si="13"/>
        <v>1896809</v>
      </c>
      <c r="AG68" s="28"/>
      <c r="AH68" s="50"/>
    </row>
    <row r="69" spans="1:34" ht="12.75" customHeight="1">
      <c r="A69" s="28" t="s">
        <v>532</v>
      </c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28"/>
      <c r="Q69" s="28"/>
      <c r="R69" s="28" t="s">
        <v>411</v>
      </c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28"/>
      <c r="AH69" s="28"/>
    </row>
    <row r="70" spans="1:34" ht="12.75" customHeight="1">
      <c r="A70" s="28"/>
      <c r="B70" s="27"/>
      <c r="C70" s="27"/>
      <c r="D70" s="27"/>
      <c r="E70" s="27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 t="s">
        <v>579</v>
      </c>
      <c r="S70" s="27"/>
      <c r="T70" s="27"/>
      <c r="U70" s="27"/>
      <c r="V70" s="27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</row>
    <row r="71" spans="1:34" ht="12.75" customHeight="1">
      <c r="A71" s="29" t="s">
        <v>598</v>
      </c>
      <c r="B71" s="27"/>
      <c r="C71" s="27"/>
      <c r="D71" s="27"/>
      <c r="E71" s="27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7"/>
      <c r="T71" s="27"/>
      <c r="U71" s="27"/>
      <c r="V71" s="27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</row>
    <row r="72" spans="1:34" ht="12.75" customHeight="1">
      <c r="A72" s="29" t="s">
        <v>599</v>
      </c>
      <c r="B72" s="27"/>
      <c r="C72" s="27"/>
      <c r="D72" s="27"/>
      <c r="E72" s="27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9"/>
      <c r="S72" s="27"/>
      <c r="T72" s="27"/>
      <c r="U72" s="27"/>
      <c r="V72" s="27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</row>
    <row r="73" spans="1:34" ht="12.75" customHeight="1">
      <c r="A73" s="30" t="s">
        <v>519</v>
      </c>
      <c r="B73" s="30" t="s">
        <v>248</v>
      </c>
      <c r="C73" s="30" t="s">
        <v>600</v>
      </c>
      <c r="D73" s="30" t="s">
        <v>250</v>
      </c>
      <c r="E73" s="27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82"/>
      <c r="S73" s="82"/>
      <c r="T73" s="82"/>
      <c r="U73" s="82"/>
      <c r="V73" s="27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</row>
    <row r="74" spans="1:34" ht="12.75" customHeight="1">
      <c r="A74" s="77" t="s">
        <v>520</v>
      </c>
      <c r="B74" s="32">
        <v>40301215</v>
      </c>
      <c r="C74" s="32">
        <v>6500845</v>
      </c>
      <c r="D74" s="32">
        <f t="shared" ref="D74:D86" si="14">+B74+C74</f>
        <v>46802060</v>
      </c>
      <c r="E74" s="27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61"/>
      <c r="S74" s="59"/>
      <c r="T74" s="59"/>
      <c r="U74" s="59"/>
      <c r="V74" s="27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</row>
    <row r="75" spans="1:34" ht="12.75" customHeight="1">
      <c r="A75" s="77" t="s">
        <v>521</v>
      </c>
      <c r="B75" s="34">
        <v>17449405</v>
      </c>
      <c r="C75" s="34">
        <v>2765416</v>
      </c>
      <c r="D75" s="34">
        <f t="shared" si="14"/>
        <v>20214821</v>
      </c>
      <c r="E75" s="27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61"/>
      <c r="S75" s="59"/>
      <c r="T75" s="59"/>
      <c r="U75" s="59"/>
      <c r="V75" s="27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</row>
    <row r="76" spans="1:34" ht="12.75" customHeight="1">
      <c r="A76" s="77" t="s">
        <v>522</v>
      </c>
      <c r="B76" s="34">
        <v>1864316</v>
      </c>
      <c r="C76" s="34">
        <v>463688</v>
      </c>
      <c r="D76" s="34">
        <f t="shared" si="14"/>
        <v>2328004</v>
      </c>
      <c r="E76" s="27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61"/>
      <c r="S76" s="59"/>
      <c r="T76" s="59"/>
      <c r="U76" s="59"/>
      <c r="V76" s="27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</row>
    <row r="77" spans="1:34" ht="12.75" customHeight="1">
      <c r="A77" s="77" t="s">
        <v>537</v>
      </c>
      <c r="B77" s="34">
        <v>7300738</v>
      </c>
      <c r="C77" s="34">
        <v>1750088</v>
      </c>
      <c r="D77" s="34">
        <f t="shared" si="14"/>
        <v>9050826</v>
      </c>
      <c r="E77" s="27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61"/>
      <c r="S77" s="59"/>
      <c r="T77" s="59"/>
      <c r="U77" s="59"/>
      <c r="V77" s="27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</row>
    <row r="78" spans="1:34" ht="12.75" customHeight="1">
      <c r="A78" s="77" t="s">
        <v>524</v>
      </c>
      <c r="B78" s="34">
        <v>487780</v>
      </c>
      <c r="C78" s="34">
        <v>102065</v>
      </c>
      <c r="D78" s="34">
        <f t="shared" si="14"/>
        <v>589845</v>
      </c>
      <c r="E78" s="27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61"/>
      <c r="S78" s="59"/>
      <c r="T78" s="59"/>
      <c r="U78" s="59"/>
      <c r="V78" s="27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</row>
    <row r="79" spans="1:34" ht="12.75" customHeight="1">
      <c r="A79" s="77" t="s">
        <v>525</v>
      </c>
      <c r="B79" s="34">
        <v>2179515</v>
      </c>
      <c r="C79" s="34">
        <v>510566</v>
      </c>
      <c r="D79" s="34">
        <f t="shared" si="14"/>
        <v>2690081</v>
      </c>
      <c r="E79" s="27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61"/>
      <c r="S79" s="59"/>
      <c r="T79" s="59"/>
      <c r="U79" s="59"/>
      <c r="V79" s="27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</row>
    <row r="80" spans="1:34" ht="12.75" customHeight="1">
      <c r="A80" s="77" t="s">
        <v>526</v>
      </c>
      <c r="B80" s="34">
        <v>1849491</v>
      </c>
      <c r="C80" s="34">
        <v>410382</v>
      </c>
      <c r="D80" s="34">
        <f t="shared" si="14"/>
        <v>2259873</v>
      </c>
      <c r="E80" s="27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61"/>
      <c r="S80" s="59"/>
      <c r="T80" s="59"/>
      <c r="U80" s="59"/>
      <c r="V80" s="27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</row>
    <row r="81" spans="1:34" ht="12.75" customHeight="1">
      <c r="A81" s="77" t="s">
        <v>538</v>
      </c>
      <c r="B81" s="34">
        <v>1502723</v>
      </c>
      <c r="C81" s="34">
        <v>326238</v>
      </c>
      <c r="D81" s="34">
        <f t="shared" si="14"/>
        <v>1828961</v>
      </c>
      <c r="E81" s="27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83"/>
      <c r="S81" s="59"/>
      <c r="T81" s="59"/>
      <c r="U81" s="59"/>
      <c r="V81" s="27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</row>
    <row r="82" spans="1:34" ht="12.75" customHeight="1">
      <c r="A82" s="77" t="s">
        <v>528</v>
      </c>
      <c r="B82" s="34">
        <v>3679075</v>
      </c>
      <c r="C82" s="34">
        <v>970842</v>
      </c>
      <c r="D82" s="34">
        <f t="shared" si="14"/>
        <v>4649917</v>
      </c>
      <c r="E82" s="27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7"/>
      <c r="T82" s="27"/>
      <c r="U82" s="27"/>
      <c r="V82" s="27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</row>
    <row r="83" spans="1:34" ht="12.75" customHeight="1">
      <c r="A83" s="77" t="s">
        <v>529</v>
      </c>
      <c r="B83" s="34">
        <v>2694118</v>
      </c>
      <c r="C83" s="34">
        <v>419592</v>
      </c>
      <c r="D83" s="34">
        <f t="shared" si="14"/>
        <v>3113710</v>
      </c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7"/>
      <c r="T83" s="27"/>
      <c r="U83" s="27"/>
      <c r="V83" s="27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</row>
    <row r="84" spans="1:34" ht="12.75" customHeight="1">
      <c r="A84" s="77" t="s">
        <v>601</v>
      </c>
      <c r="B84" s="34">
        <v>2378738</v>
      </c>
      <c r="C84" s="34">
        <v>1321100</v>
      </c>
      <c r="D84" s="34">
        <f t="shared" si="14"/>
        <v>3699838</v>
      </c>
      <c r="E84" s="27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7"/>
      <c r="T84" s="27"/>
      <c r="U84" s="27"/>
      <c r="V84" s="27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</row>
    <row r="85" spans="1:34" ht="12.75" customHeight="1">
      <c r="A85" s="77" t="s">
        <v>531</v>
      </c>
      <c r="B85" s="34">
        <v>7102775</v>
      </c>
      <c r="C85" s="34">
        <v>1382111</v>
      </c>
      <c r="D85" s="34">
        <f t="shared" si="14"/>
        <v>8484886</v>
      </c>
      <c r="E85" s="27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7"/>
      <c r="T85" s="27"/>
      <c r="U85" s="27"/>
      <c r="V85" s="27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</row>
    <row r="86" spans="1:34" ht="12.75" customHeight="1">
      <c r="A86" s="77" t="s">
        <v>257</v>
      </c>
      <c r="B86" s="34"/>
      <c r="C86" s="34">
        <v>1228</v>
      </c>
      <c r="D86" s="34">
        <f t="shared" si="14"/>
        <v>1228</v>
      </c>
      <c r="E86" s="27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7"/>
      <c r="T86" s="27"/>
      <c r="U86" s="27"/>
      <c r="V86" s="27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</row>
    <row r="87" spans="1:34" ht="12.75" customHeight="1">
      <c r="A87" s="42" t="s">
        <v>258</v>
      </c>
      <c r="B87" s="43">
        <f t="shared" ref="B87:D87" si="15">SUM(B74:B86)</f>
        <v>88789889</v>
      </c>
      <c r="C87" s="43">
        <f t="shared" si="15"/>
        <v>16924161</v>
      </c>
      <c r="D87" s="43">
        <f t="shared" si="15"/>
        <v>105714050</v>
      </c>
      <c r="E87" s="27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7"/>
      <c r="T87" s="27"/>
      <c r="U87" s="27"/>
      <c r="V87" s="27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</row>
    <row r="88" spans="1:34" ht="12.75" customHeight="1">
      <c r="A88" s="28" t="s">
        <v>412</v>
      </c>
      <c r="B88" s="46"/>
      <c r="C88" s="46"/>
      <c r="D88" s="46"/>
      <c r="E88" s="27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7"/>
      <c r="T88" s="27"/>
      <c r="U88" s="27"/>
      <c r="V88" s="27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</row>
    <row r="89" spans="1:34" ht="43.5" customHeight="1">
      <c r="A89" s="138" t="s">
        <v>579</v>
      </c>
      <c r="B89" s="128"/>
      <c r="C89" s="128"/>
      <c r="D89" s="128"/>
      <c r="E89" s="27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7"/>
      <c r="T89" s="27"/>
      <c r="U89" s="27"/>
      <c r="V89" s="27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</row>
    <row r="90" spans="1:34" ht="12.75" customHeight="1">
      <c r="A90" s="28"/>
      <c r="B90" s="27"/>
      <c r="C90" s="27"/>
      <c r="D90" s="27"/>
      <c r="E90" s="27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7"/>
      <c r="T90" s="27"/>
      <c r="U90" s="27"/>
      <c r="V90" s="27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</row>
    <row r="91" spans="1:34" ht="12.75" customHeight="1">
      <c r="A91" s="29" t="s">
        <v>602</v>
      </c>
      <c r="B91" s="27"/>
      <c r="C91" s="27"/>
      <c r="D91" s="27"/>
      <c r="E91" s="27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9" t="s">
        <v>603</v>
      </c>
      <c r="S91" s="27"/>
      <c r="T91" s="27"/>
      <c r="U91" s="27"/>
      <c r="V91" s="27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</row>
    <row r="92" spans="1:34" ht="12.75" customHeight="1">
      <c r="A92" s="29" t="s">
        <v>604</v>
      </c>
      <c r="B92" s="27"/>
      <c r="C92" s="27"/>
      <c r="D92" s="27"/>
      <c r="E92" s="27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9" t="s">
        <v>605</v>
      </c>
      <c r="S92" s="27"/>
      <c r="T92" s="27"/>
      <c r="U92" s="27"/>
      <c r="V92" s="27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</row>
    <row r="93" spans="1:34" ht="12.75" customHeight="1">
      <c r="A93" s="56" t="s">
        <v>253</v>
      </c>
      <c r="B93" s="56" t="s">
        <v>520</v>
      </c>
      <c r="C93" s="56" t="s">
        <v>521</v>
      </c>
      <c r="D93" s="56" t="s">
        <v>522</v>
      </c>
      <c r="E93" s="56" t="s">
        <v>537</v>
      </c>
      <c r="F93" s="56" t="s">
        <v>524</v>
      </c>
      <c r="G93" s="56" t="s">
        <v>525</v>
      </c>
      <c r="H93" s="56" t="s">
        <v>526</v>
      </c>
      <c r="I93" s="56" t="s">
        <v>538</v>
      </c>
      <c r="J93" s="56" t="s">
        <v>528</v>
      </c>
      <c r="K93" s="56" t="s">
        <v>529</v>
      </c>
      <c r="L93" s="56" t="s">
        <v>606</v>
      </c>
      <c r="M93" s="56" t="s">
        <v>531</v>
      </c>
      <c r="N93" s="56" t="s">
        <v>257</v>
      </c>
      <c r="O93" s="56" t="s">
        <v>329</v>
      </c>
      <c r="P93" s="28"/>
      <c r="Q93" s="28"/>
      <c r="R93" s="56" t="s">
        <v>253</v>
      </c>
      <c r="S93" s="56" t="s">
        <v>520</v>
      </c>
      <c r="T93" s="56" t="s">
        <v>521</v>
      </c>
      <c r="U93" s="56" t="s">
        <v>522</v>
      </c>
      <c r="V93" s="56" t="s">
        <v>537</v>
      </c>
      <c r="W93" s="56" t="s">
        <v>524</v>
      </c>
      <c r="X93" s="56" t="s">
        <v>525</v>
      </c>
      <c r="Y93" s="56" t="s">
        <v>526</v>
      </c>
      <c r="Z93" s="56" t="s">
        <v>538</v>
      </c>
      <c r="AA93" s="56" t="s">
        <v>528</v>
      </c>
      <c r="AB93" s="56" t="s">
        <v>529</v>
      </c>
      <c r="AC93" s="56" t="s">
        <v>607</v>
      </c>
      <c r="AD93" s="56" t="s">
        <v>531</v>
      </c>
      <c r="AE93" s="56" t="s">
        <v>257</v>
      </c>
      <c r="AF93" s="56" t="s">
        <v>329</v>
      </c>
      <c r="AG93" s="28"/>
      <c r="AH93" s="28"/>
    </row>
    <row r="94" spans="1:34" ht="12.75" customHeight="1">
      <c r="A94" s="39" t="s">
        <v>254</v>
      </c>
      <c r="B94" s="32">
        <v>14193905</v>
      </c>
      <c r="C94" s="32">
        <v>8297408</v>
      </c>
      <c r="D94" s="40">
        <v>786905</v>
      </c>
      <c r="E94" s="40">
        <v>4569962</v>
      </c>
      <c r="F94" s="40">
        <v>251772</v>
      </c>
      <c r="G94" s="40">
        <v>1200104</v>
      </c>
      <c r="H94" s="40">
        <v>941</v>
      </c>
      <c r="I94" s="40">
        <v>724018</v>
      </c>
      <c r="J94" s="40">
        <v>1754521</v>
      </c>
      <c r="K94" s="40">
        <v>1917970</v>
      </c>
      <c r="L94" s="40">
        <v>1162558</v>
      </c>
      <c r="M94" s="40">
        <v>3389177</v>
      </c>
      <c r="N94" s="40"/>
      <c r="O94" s="40">
        <f t="shared" ref="O94:O96" si="16">SUM(B94:N94)</f>
        <v>38249241</v>
      </c>
      <c r="P94" s="28"/>
      <c r="Q94" s="50"/>
      <c r="R94" s="39" t="s">
        <v>254</v>
      </c>
      <c r="S94" s="32">
        <v>2686165</v>
      </c>
      <c r="T94" s="32">
        <v>1608127</v>
      </c>
      <c r="U94" s="40">
        <v>232573</v>
      </c>
      <c r="V94" s="40">
        <v>1240680</v>
      </c>
      <c r="W94" s="40">
        <v>62290</v>
      </c>
      <c r="X94" s="40">
        <v>308200</v>
      </c>
      <c r="Y94" s="40">
        <v>102</v>
      </c>
      <c r="Z94" s="40">
        <v>139898</v>
      </c>
      <c r="AA94" s="40">
        <v>465946</v>
      </c>
      <c r="AB94" s="40">
        <v>302565</v>
      </c>
      <c r="AC94" s="40">
        <v>730492</v>
      </c>
      <c r="AD94" s="40">
        <v>724777</v>
      </c>
      <c r="AE94" s="40">
        <v>603</v>
      </c>
      <c r="AF94" s="40">
        <f t="shared" ref="AF94:AF96" si="17">SUM(S94:AE94)</f>
        <v>8502418</v>
      </c>
      <c r="AG94" s="28"/>
      <c r="AH94" s="57"/>
    </row>
    <row r="95" spans="1:34" ht="12.75" customHeight="1">
      <c r="A95" s="31" t="s">
        <v>255</v>
      </c>
      <c r="B95" s="34">
        <v>26107310</v>
      </c>
      <c r="C95" s="34">
        <v>9151997</v>
      </c>
      <c r="D95" s="41">
        <v>1077411</v>
      </c>
      <c r="E95" s="41">
        <v>2730776</v>
      </c>
      <c r="F95" s="41">
        <v>236008</v>
      </c>
      <c r="G95" s="41">
        <v>979411</v>
      </c>
      <c r="H95" s="41">
        <v>1848550</v>
      </c>
      <c r="I95" s="41">
        <v>778705</v>
      </c>
      <c r="J95" s="41">
        <v>1924554</v>
      </c>
      <c r="K95" s="41">
        <v>776148</v>
      </c>
      <c r="L95" s="41">
        <v>1216180</v>
      </c>
      <c r="M95" s="41">
        <v>3713598</v>
      </c>
      <c r="N95" s="41"/>
      <c r="O95" s="41">
        <f t="shared" si="16"/>
        <v>50540648</v>
      </c>
      <c r="P95" s="28"/>
      <c r="Q95" s="50"/>
      <c r="R95" s="31" t="s">
        <v>255</v>
      </c>
      <c r="S95" s="34">
        <v>3814680</v>
      </c>
      <c r="T95" s="34">
        <v>1157289</v>
      </c>
      <c r="U95" s="41">
        <v>231115</v>
      </c>
      <c r="V95" s="41">
        <v>509408</v>
      </c>
      <c r="W95" s="41">
        <v>39775</v>
      </c>
      <c r="X95" s="41">
        <v>202366</v>
      </c>
      <c r="Y95" s="41">
        <v>410280</v>
      </c>
      <c r="Z95" s="41">
        <v>186340</v>
      </c>
      <c r="AA95" s="41">
        <v>504896</v>
      </c>
      <c r="AB95" s="41">
        <v>117027</v>
      </c>
      <c r="AC95" s="41">
        <v>590601</v>
      </c>
      <c r="AD95" s="41">
        <v>657334</v>
      </c>
      <c r="AE95" s="41">
        <v>625</v>
      </c>
      <c r="AF95" s="41">
        <f t="shared" si="17"/>
        <v>8421736</v>
      </c>
      <c r="AG95" s="28"/>
      <c r="AH95" s="50"/>
    </row>
    <row r="96" spans="1:34" ht="12.75" customHeight="1">
      <c r="A96" s="31" t="s">
        <v>257</v>
      </c>
      <c r="B96" s="34"/>
      <c r="C96" s="34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>
        <f t="shared" si="16"/>
        <v>0</v>
      </c>
      <c r="P96" s="28"/>
      <c r="Q96" s="50"/>
      <c r="R96" s="31" t="s">
        <v>257</v>
      </c>
      <c r="S96" s="34">
        <v>0</v>
      </c>
      <c r="T96" s="34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7</v>
      </c>
      <c r="AD96" s="41">
        <v>0</v>
      </c>
      <c r="AE96" s="41">
        <v>0</v>
      </c>
      <c r="AF96" s="41">
        <f t="shared" si="17"/>
        <v>7</v>
      </c>
      <c r="AG96" s="28"/>
      <c r="AH96" s="50"/>
    </row>
    <row r="97" spans="1:34" ht="12.75" customHeight="1">
      <c r="A97" s="42" t="s">
        <v>258</v>
      </c>
      <c r="B97" s="43">
        <f t="shared" ref="B97:O97" si="18">SUM(B94:B96)</f>
        <v>40301215</v>
      </c>
      <c r="C97" s="43">
        <f t="shared" si="18"/>
        <v>17449405</v>
      </c>
      <c r="D97" s="43">
        <f t="shared" si="18"/>
        <v>1864316</v>
      </c>
      <c r="E97" s="43">
        <f t="shared" si="18"/>
        <v>7300738</v>
      </c>
      <c r="F97" s="43">
        <f t="shared" si="18"/>
        <v>487780</v>
      </c>
      <c r="G97" s="43">
        <f t="shared" si="18"/>
        <v>2179515</v>
      </c>
      <c r="H97" s="43">
        <f t="shared" si="18"/>
        <v>1849491</v>
      </c>
      <c r="I97" s="43">
        <f t="shared" si="18"/>
        <v>1502723</v>
      </c>
      <c r="J97" s="43">
        <f t="shared" si="18"/>
        <v>3679075</v>
      </c>
      <c r="K97" s="43">
        <f t="shared" si="18"/>
        <v>2694118</v>
      </c>
      <c r="L97" s="43">
        <f t="shared" si="18"/>
        <v>2378738</v>
      </c>
      <c r="M97" s="43">
        <f t="shared" si="18"/>
        <v>7102775</v>
      </c>
      <c r="N97" s="43">
        <f t="shared" si="18"/>
        <v>0</v>
      </c>
      <c r="O97" s="44">
        <f t="shared" si="18"/>
        <v>88789889</v>
      </c>
      <c r="P97" s="28"/>
      <c r="Q97" s="50"/>
      <c r="R97" s="42" t="s">
        <v>258</v>
      </c>
      <c r="S97" s="43">
        <f t="shared" ref="S97:AF97" si="19">SUM(S94:S96)</f>
        <v>6500845</v>
      </c>
      <c r="T97" s="43">
        <f t="shared" si="19"/>
        <v>2765416</v>
      </c>
      <c r="U97" s="43">
        <f t="shared" si="19"/>
        <v>463688</v>
      </c>
      <c r="V97" s="43">
        <f t="shared" si="19"/>
        <v>1750088</v>
      </c>
      <c r="W97" s="43">
        <f t="shared" si="19"/>
        <v>102065</v>
      </c>
      <c r="X97" s="43">
        <f t="shared" si="19"/>
        <v>510566</v>
      </c>
      <c r="Y97" s="43">
        <f t="shared" si="19"/>
        <v>410382</v>
      </c>
      <c r="Z97" s="43">
        <f t="shared" si="19"/>
        <v>326238</v>
      </c>
      <c r="AA97" s="43">
        <f t="shared" si="19"/>
        <v>970842</v>
      </c>
      <c r="AB97" s="43">
        <f t="shared" si="19"/>
        <v>419592</v>
      </c>
      <c r="AC97" s="43">
        <f t="shared" si="19"/>
        <v>1321100</v>
      </c>
      <c r="AD97" s="43">
        <f t="shared" si="19"/>
        <v>1382111</v>
      </c>
      <c r="AE97" s="43">
        <f t="shared" si="19"/>
        <v>1228</v>
      </c>
      <c r="AF97" s="44">
        <f t="shared" si="19"/>
        <v>16924161</v>
      </c>
      <c r="AG97" s="28"/>
      <c r="AH97" s="50"/>
    </row>
    <row r="98" spans="1:34" ht="12.75" customHeight="1">
      <c r="A98" s="28" t="s">
        <v>532</v>
      </c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28"/>
      <c r="Q98" s="28"/>
      <c r="R98" s="28" t="s">
        <v>412</v>
      </c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28"/>
      <c r="AH98" s="28"/>
    </row>
    <row r="99" spans="1:34" ht="12.75" customHeight="1">
      <c r="A99" s="28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28"/>
      <c r="R99" s="28" t="s">
        <v>579</v>
      </c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28"/>
    </row>
    <row r="100" spans="1:34" ht="12.75" customHeight="1">
      <c r="A100" s="28"/>
      <c r="B100" s="27"/>
      <c r="C100" s="27"/>
      <c r="D100" s="27"/>
      <c r="E100" s="27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7"/>
      <c r="T100" s="27"/>
      <c r="U100" s="27"/>
      <c r="V100" s="27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</row>
    <row r="101" spans="1:34" ht="12.75" customHeight="1">
      <c r="A101" s="29" t="s">
        <v>608</v>
      </c>
      <c r="B101" s="27"/>
      <c r="C101" s="27"/>
      <c r="D101" s="27"/>
      <c r="E101" s="27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9" t="s">
        <v>609</v>
      </c>
      <c r="S101" s="27"/>
      <c r="T101" s="27"/>
      <c r="U101" s="27"/>
      <c r="V101" s="27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</row>
    <row r="102" spans="1:34" ht="12.75" customHeight="1">
      <c r="A102" s="29" t="s">
        <v>610</v>
      </c>
      <c r="B102" s="27"/>
      <c r="C102" s="27"/>
      <c r="D102" s="27"/>
      <c r="E102" s="27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9" t="s">
        <v>611</v>
      </c>
      <c r="S102" s="27"/>
      <c r="T102" s="27"/>
      <c r="U102" s="27"/>
      <c r="V102" s="27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</row>
    <row r="103" spans="1:34" ht="12.75" customHeight="1">
      <c r="A103" s="54" t="s">
        <v>261</v>
      </c>
      <c r="B103" s="56" t="s">
        <v>520</v>
      </c>
      <c r="C103" s="56" t="s">
        <v>521</v>
      </c>
      <c r="D103" s="56" t="s">
        <v>522</v>
      </c>
      <c r="E103" s="56" t="s">
        <v>537</v>
      </c>
      <c r="F103" s="56" t="s">
        <v>524</v>
      </c>
      <c r="G103" s="56" t="s">
        <v>525</v>
      </c>
      <c r="H103" s="56" t="s">
        <v>526</v>
      </c>
      <c r="I103" s="56" t="s">
        <v>538</v>
      </c>
      <c r="J103" s="56" t="s">
        <v>528</v>
      </c>
      <c r="K103" s="56" t="s">
        <v>529</v>
      </c>
      <c r="L103" s="56" t="s">
        <v>612</v>
      </c>
      <c r="M103" s="56" t="s">
        <v>531</v>
      </c>
      <c r="N103" s="56" t="s">
        <v>257</v>
      </c>
      <c r="O103" s="56" t="s">
        <v>329</v>
      </c>
      <c r="P103" s="28"/>
      <c r="Q103" s="28"/>
      <c r="R103" s="54" t="s">
        <v>261</v>
      </c>
      <c r="S103" s="56" t="s">
        <v>520</v>
      </c>
      <c r="T103" s="56" t="s">
        <v>521</v>
      </c>
      <c r="U103" s="56" t="s">
        <v>522</v>
      </c>
      <c r="V103" s="56" t="s">
        <v>537</v>
      </c>
      <c r="W103" s="56" t="s">
        <v>524</v>
      </c>
      <c r="X103" s="56" t="s">
        <v>525</v>
      </c>
      <c r="Y103" s="56" t="s">
        <v>526</v>
      </c>
      <c r="Z103" s="56" t="s">
        <v>538</v>
      </c>
      <c r="AA103" s="56" t="s">
        <v>528</v>
      </c>
      <c r="AB103" s="56" t="s">
        <v>529</v>
      </c>
      <c r="AC103" s="56" t="s">
        <v>613</v>
      </c>
      <c r="AD103" s="56" t="s">
        <v>531</v>
      </c>
      <c r="AE103" s="56" t="s">
        <v>257</v>
      </c>
      <c r="AF103" s="56" t="s">
        <v>329</v>
      </c>
      <c r="AG103" s="28"/>
      <c r="AH103" s="28"/>
    </row>
    <row r="104" spans="1:34" ht="12.75" customHeight="1">
      <c r="A104" s="39" t="s">
        <v>262</v>
      </c>
      <c r="B104" s="32">
        <v>186657</v>
      </c>
      <c r="C104" s="32">
        <v>51964</v>
      </c>
      <c r="D104" s="32">
        <v>13265</v>
      </c>
      <c r="E104" s="32">
        <v>60524</v>
      </c>
      <c r="F104" s="32">
        <v>3789</v>
      </c>
      <c r="G104" s="32">
        <v>9479</v>
      </c>
      <c r="H104" s="32">
        <v>12538</v>
      </c>
      <c r="I104" s="32">
        <v>5205</v>
      </c>
      <c r="J104" s="32">
        <v>3103</v>
      </c>
      <c r="K104" s="32">
        <v>1882</v>
      </c>
      <c r="L104" s="32">
        <v>31191</v>
      </c>
      <c r="M104" s="32">
        <v>21242</v>
      </c>
      <c r="N104" s="32"/>
      <c r="O104" s="32">
        <f t="shared" ref="O104:O111" si="20">SUM(B104:N104)</f>
        <v>400839</v>
      </c>
      <c r="P104" s="28"/>
      <c r="Q104" s="57"/>
      <c r="R104" s="39" t="s">
        <v>262</v>
      </c>
      <c r="S104" s="32">
        <v>2172</v>
      </c>
      <c r="T104" s="32">
        <v>330</v>
      </c>
      <c r="U104" s="32">
        <v>213</v>
      </c>
      <c r="V104" s="32">
        <v>583</v>
      </c>
      <c r="W104" s="32">
        <v>19</v>
      </c>
      <c r="X104" s="32">
        <v>102</v>
      </c>
      <c r="Y104" s="32">
        <v>0</v>
      </c>
      <c r="Z104" s="32">
        <v>69</v>
      </c>
      <c r="AA104" s="32">
        <v>0</v>
      </c>
      <c r="AB104" s="32">
        <v>21</v>
      </c>
      <c r="AC104" s="32">
        <v>375</v>
      </c>
      <c r="AD104" s="32">
        <v>283</v>
      </c>
      <c r="AE104" s="32">
        <v>0</v>
      </c>
      <c r="AF104" s="32">
        <f t="shared" ref="AF104:AF111" si="21">SUM(S104:AE104)</f>
        <v>4167</v>
      </c>
      <c r="AG104" s="28"/>
      <c r="AH104" s="57"/>
    </row>
    <row r="105" spans="1:34" ht="12.75" customHeight="1">
      <c r="A105" s="31" t="s">
        <v>263</v>
      </c>
      <c r="B105" s="34">
        <v>2882840</v>
      </c>
      <c r="C105" s="34">
        <v>596290</v>
      </c>
      <c r="D105" s="34">
        <v>109445</v>
      </c>
      <c r="E105" s="34">
        <v>498431</v>
      </c>
      <c r="F105" s="34">
        <v>32507</v>
      </c>
      <c r="G105" s="34">
        <v>86901</v>
      </c>
      <c r="H105" s="34">
        <v>231484</v>
      </c>
      <c r="I105" s="34">
        <v>50053</v>
      </c>
      <c r="J105" s="34">
        <v>35395</v>
      </c>
      <c r="K105" s="34">
        <v>19643</v>
      </c>
      <c r="L105" s="34">
        <v>215575</v>
      </c>
      <c r="M105" s="34">
        <v>238589</v>
      </c>
      <c r="N105" s="34"/>
      <c r="O105" s="34">
        <f t="shared" si="20"/>
        <v>4997153</v>
      </c>
      <c r="P105" s="28"/>
      <c r="Q105" s="50"/>
      <c r="R105" s="31" t="s">
        <v>263</v>
      </c>
      <c r="S105" s="34">
        <v>91030</v>
      </c>
      <c r="T105" s="34">
        <v>25566</v>
      </c>
      <c r="U105" s="34">
        <v>6381</v>
      </c>
      <c r="V105" s="34">
        <v>29405</v>
      </c>
      <c r="W105" s="34">
        <v>1931</v>
      </c>
      <c r="X105" s="34">
        <v>5193</v>
      </c>
      <c r="Y105" s="34">
        <v>8066</v>
      </c>
      <c r="Z105" s="34">
        <v>2330</v>
      </c>
      <c r="AA105" s="34">
        <v>1960</v>
      </c>
      <c r="AB105" s="34">
        <v>1006</v>
      </c>
      <c r="AC105" s="34">
        <v>18721</v>
      </c>
      <c r="AD105" s="34">
        <v>12021</v>
      </c>
      <c r="AE105" s="34">
        <v>11</v>
      </c>
      <c r="AF105" s="34">
        <f t="shared" si="21"/>
        <v>203621</v>
      </c>
      <c r="AG105" s="28"/>
      <c r="AH105" s="50"/>
    </row>
    <row r="106" spans="1:34" ht="12.75" customHeight="1">
      <c r="A106" s="31" t="s">
        <v>264</v>
      </c>
      <c r="B106" s="34">
        <v>14869176</v>
      </c>
      <c r="C106" s="34">
        <v>2808638</v>
      </c>
      <c r="D106" s="34">
        <v>460242</v>
      </c>
      <c r="E106" s="34">
        <v>1695798</v>
      </c>
      <c r="F106" s="34">
        <v>121472</v>
      </c>
      <c r="G106" s="34">
        <v>407210</v>
      </c>
      <c r="H106" s="34">
        <v>1152537</v>
      </c>
      <c r="I106" s="34">
        <v>270345</v>
      </c>
      <c r="J106" s="34">
        <v>281535</v>
      </c>
      <c r="K106" s="34">
        <v>143413</v>
      </c>
      <c r="L106" s="34">
        <v>755693</v>
      </c>
      <c r="M106" s="34">
        <v>1281913</v>
      </c>
      <c r="N106" s="34"/>
      <c r="O106" s="34">
        <f t="shared" si="20"/>
        <v>24247972</v>
      </c>
      <c r="P106" s="28"/>
      <c r="Q106" s="50"/>
      <c r="R106" s="31" t="s">
        <v>264</v>
      </c>
      <c r="S106" s="34">
        <v>2163544</v>
      </c>
      <c r="T106" s="34">
        <v>532396</v>
      </c>
      <c r="U106" s="34">
        <v>129454</v>
      </c>
      <c r="V106" s="34">
        <v>482799</v>
      </c>
      <c r="W106" s="34">
        <v>29227</v>
      </c>
      <c r="X106" s="34">
        <v>114842</v>
      </c>
      <c r="Y106" s="34">
        <v>241502</v>
      </c>
      <c r="Z106" s="34">
        <v>70674</v>
      </c>
      <c r="AA106" s="34">
        <v>93951</v>
      </c>
      <c r="AB106" s="34">
        <v>38556</v>
      </c>
      <c r="AC106" s="34">
        <v>410249</v>
      </c>
      <c r="AD106" s="34">
        <v>309373</v>
      </c>
      <c r="AE106" s="34">
        <v>304</v>
      </c>
      <c r="AF106" s="34">
        <f t="shared" si="21"/>
        <v>4616871</v>
      </c>
      <c r="AG106" s="28"/>
      <c r="AH106" s="50"/>
    </row>
    <row r="107" spans="1:34" ht="12.75" customHeight="1">
      <c r="A107" s="31" t="s">
        <v>265</v>
      </c>
      <c r="B107" s="34">
        <v>10987245</v>
      </c>
      <c r="C107" s="34">
        <v>3416925</v>
      </c>
      <c r="D107" s="34">
        <v>396454</v>
      </c>
      <c r="E107" s="34">
        <v>1485639</v>
      </c>
      <c r="F107" s="34">
        <v>109355</v>
      </c>
      <c r="G107" s="34">
        <v>487176</v>
      </c>
      <c r="H107" s="34">
        <v>443584</v>
      </c>
      <c r="I107" s="34">
        <v>327319</v>
      </c>
      <c r="J107" s="34">
        <v>584513</v>
      </c>
      <c r="K107" s="34">
        <v>306029</v>
      </c>
      <c r="L107" s="34">
        <v>575792</v>
      </c>
      <c r="M107" s="34">
        <v>1528108</v>
      </c>
      <c r="N107" s="34"/>
      <c r="O107" s="34">
        <f t="shared" si="20"/>
        <v>20648139</v>
      </c>
      <c r="P107" s="28"/>
      <c r="Q107" s="50"/>
      <c r="R107" s="31" t="s">
        <v>265</v>
      </c>
      <c r="S107" s="34">
        <v>2297918</v>
      </c>
      <c r="T107" s="34">
        <v>713587</v>
      </c>
      <c r="U107" s="34">
        <v>136732</v>
      </c>
      <c r="V107" s="34">
        <v>502955</v>
      </c>
      <c r="W107" s="34">
        <v>30953</v>
      </c>
      <c r="X107" s="34">
        <v>150254</v>
      </c>
      <c r="Y107" s="34">
        <v>157089</v>
      </c>
      <c r="Z107" s="34">
        <v>102888</v>
      </c>
      <c r="AA107" s="34">
        <v>211406</v>
      </c>
      <c r="AB107" s="34">
        <v>82553</v>
      </c>
      <c r="AC107" s="34">
        <v>431619</v>
      </c>
      <c r="AD107" s="34">
        <v>392250</v>
      </c>
      <c r="AE107" s="34">
        <v>295</v>
      </c>
      <c r="AF107" s="34">
        <f t="shared" si="21"/>
        <v>5210499</v>
      </c>
      <c r="AG107" s="28"/>
      <c r="AH107" s="50"/>
    </row>
    <row r="108" spans="1:34" ht="12.75" customHeight="1">
      <c r="A108" s="31" t="s">
        <v>266</v>
      </c>
      <c r="B108" s="34">
        <v>6327278</v>
      </c>
      <c r="C108" s="34">
        <v>4558396</v>
      </c>
      <c r="D108" s="34">
        <v>355016</v>
      </c>
      <c r="E108" s="34">
        <v>1616606</v>
      </c>
      <c r="F108" s="34">
        <v>93807</v>
      </c>
      <c r="G108" s="34">
        <v>501519</v>
      </c>
      <c r="H108" s="34">
        <v>8772</v>
      </c>
      <c r="I108" s="34">
        <v>318190</v>
      </c>
      <c r="J108" s="34">
        <v>952544</v>
      </c>
      <c r="K108" s="34">
        <v>618262</v>
      </c>
      <c r="L108" s="34">
        <v>445160</v>
      </c>
      <c r="M108" s="34">
        <v>1729605</v>
      </c>
      <c r="N108" s="34"/>
      <c r="O108" s="34">
        <f t="shared" si="20"/>
        <v>17525155</v>
      </c>
      <c r="P108" s="28"/>
      <c r="Q108" s="50"/>
      <c r="R108" s="31" t="s">
        <v>266</v>
      </c>
      <c r="S108" s="34">
        <v>1121788</v>
      </c>
      <c r="T108" s="34">
        <v>714060</v>
      </c>
      <c r="U108" s="34">
        <v>89429</v>
      </c>
      <c r="V108" s="34">
        <v>398746</v>
      </c>
      <c r="W108" s="34">
        <v>20278</v>
      </c>
      <c r="X108" s="34">
        <v>122909</v>
      </c>
      <c r="Y108" s="34">
        <v>3628</v>
      </c>
      <c r="Z108" s="34">
        <v>71217</v>
      </c>
      <c r="AA108" s="34">
        <v>259448</v>
      </c>
      <c r="AB108" s="34">
        <v>105535</v>
      </c>
      <c r="AC108" s="34">
        <v>273056</v>
      </c>
      <c r="AD108" s="34">
        <v>323264</v>
      </c>
      <c r="AE108" s="34">
        <v>222</v>
      </c>
      <c r="AF108" s="34">
        <f t="shared" si="21"/>
        <v>3503580</v>
      </c>
      <c r="AG108" s="28"/>
      <c r="AH108" s="50"/>
    </row>
    <row r="109" spans="1:34" ht="12.75" customHeight="1">
      <c r="A109" s="31" t="s">
        <v>267</v>
      </c>
      <c r="B109" s="34">
        <v>4064800</v>
      </c>
      <c r="C109" s="34">
        <v>4650341</v>
      </c>
      <c r="D109" s="34">
        <v>367627</v>
      </c>
      <c r="E109" s="34">
        <v>1542844</v>
      </c>
      <c r="F109" s="34">
        <v>93796</v>
      </c>
      <c r="G109" s="34">
        <v>503792</v>
      </c>
      <c r="H109" s="34">
        <v>506</v>
      </c>
      <c r="I109" s="34">
        <v>353672</v>
      </c>
      <c r="J109" s="34">
        <v>1192319</v>
      </c>
      <c r="K109" s="34">
        <v>1046685</v>
      </c>
      <c r="L109" s="34">
        <v>292334</v>
      </c>
      <c r="M109" s="34">
        <v>1714799</v>
      </c>
      <c r="N109" s="34"/>
      <c r="O109" s="34">
        <f t="shared" si="20"/>
        <v>15823515</v>
      </c>
      <c r="P109" s="28"/>
      <c r="Q109" s="50"/>
      <c r="R109" s="31" t="s">
        <v>267</v>
      </c>
      <c r="S109" s="34">
        <v>680594</v>
      </c>
      <c r="T109" s="34">
        <v>637181</v>
      </c>
      <c r="U109" s="34">
        <v>77577</v>
      </c>
      <c r="V109" s="34">
        <v>276942</v>
      </c>
      <c r="W109" s="34">
        <v>15224</v>
      </c>
      <c r="X109" s="34">
        <v>92320</v>
      </c>
      <c r="Y109" s="34">
        <v>94</v>
      </c>
      <c r="Z109" s="34">
        <v>59064</v>
      </c>
      <c r="AA109" s="34">
        <v>284134</v>
      </c>
      <c r="AB109" s="34">
        <v>141948</v>
      </c>
      <c r="AC109" s="34">
        <v>159017</v>
      </c>
      <c r="AD109" s="34">
        <v>272328</v>
      </c>
      <c r="AE109" s="34">
        <v>236</v>
      </c>
      <c r="AF109" s="34">
        <f t="shared" si="21"/>
        <v>2696659</v>
      </c>
      <c r="AG109" s="28"/>
      <c r="AH109" s="50"/>
    </row>
    <row r="110" spans="1:34" ht="12.75" customHeight="1">
      <c r="A110" s="31" t="s">
        <v>268</v>
      </c>
      <c r="B110" s="34">
        <v>983219</v>
      </c>
      <c r="C110" s="34">
        <v>1366851</v>
      </c>
      <c r="D110" s="34">
        <v>162267</v>
      </c>
      <c r="E110" s="34">
        <v>400896</v>
      </c>
      <c r="F110" s="34">
        <v>33054</v>
      </c>
      <c r="G110" s="34">
        <v>183438</v>
      </c>
      <c r="H110" s="34">
        <v>70</v>
      </c>
      <c r="I110" s="34">
        <v>177939</v>
      </c>
      <c r="J110" s="34">
        <v>629666</v>
      </c>
      <c r="K110" s="34">
        <v>558204</v>
      </c>
      <c r="L110" s="34">
        <v>62993</v>
      </c>
      <c r="M110" s="34">
        <v>588519</v>
      </c>
      <c r="N110" s="34"/>
      <c r="O110" s="34">
        <f t="shared" si="20"/>
        <v>5147116</v>
      </c>
      <c r="P110" s="28"/>
      <c r="Q110" s="50"/>
      <c r="R110" s="31" t="s">
        <v>268</v>
      </c>
      <c r="S110" s="34">
        <v>143799</v>
      </c>
      <c r="T110" s="34">
        <v>142296</v>
      </c>
      <c r="U110" s="34">
        <v>23902</v>
      </c>
      <c r="V110" s="34">
        <v>58658</v>
      </c>
      <c r="W110" s="34">
        <v>4432</v>
      </c>
      <c r="X110" s="34">
        <v>24941</v>
      </c>
      <c r="Y110" s="34">
        <v>3</v>
      </c>
      <c r="Z110" s="34">
        <v>19996</v>
      </c>
      <c r="AA110" s="34">
        <v>119943</v>
      </c>
      <c r="AB110" s="34">
        <v>49973</v>
      </c>
      <c r="AC110" s="34">
        <v>28063</v>
      </c>
      <c r="AD110" s="34">
        <v>72592</v>
      </c>
      <c r="AE110" s="34">
        <v>160</v>
      </c>
      <c r="AF110" s="34">
        <f t="shared" si="21"/>
        <v>688758</v>
      </c>
      <c r="AG110" s="28"/>
      <c r="AH110" s="50"/>
    </row>
    <row r="111" spans="1:34" ht="12.75" customHeight="1">
      <c r="A111" s="31" t="s">
        <v>257</v>
      </c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>
        <f t="shared" si="20"/>
        <v>0</v>
      </c>
      <c r="P111" s="28"/>
      <c r="Q111" s="50"/>
      <c r="R111" s="31" t="s">
        <v>257</v>
      </c>
      <c r="S111" s="34">
        <v>0</v>
      </c>
      <c r="T111" s="34">
        <v>0</v>
      </c>
      <c r="U111" s="34">
        <v>0</v>
      </c>
      <c r="V111" s="34">
        <v>0</v>
      </c>
      <c r="W111" s="34">
        <v>1</v>
      </c>
      <c r="X111" s="34">
        <v>5</v>
      </c>
      <c r="Y111" s="34">
        <v>0</v>
      </c>
      <c r="Z111" s="34">
        <v>0</v>
      </c>
      <c r="AA111" s="34">
        <v>0</v>
      </c>
      <c r="AB111" s="34">
        <v>0</v>
      </c>
      <c r="AC111" s="34">
        <v>0</v>
      </c>
      <c r="AD111" s="34">
        <v>0</v>
      </c>
      <c r="AE111" s="34">
        <v>0</v>
      </c>
      <c r="AF111" s="34">
        <f t="shared" si="21"/>
        <v>6</v>
      </c>
      <c r="AG111" s="28"/>
      <c r="AH111" s="50"/>
    </row>
    <row r="112" spans="1:34" ht="12.75" customHeight="1">
      <c r="A112" s="42" t="s">
        <v>258</v>
      </c>
      <c r="B112" s="43">
        <f t="shared" ref="B112:O112" si="22">SUM(B104:B111)</f>
        <v>40301215</v>
      </c>
      <c r="C112" s="43">
        <f t="shared" si="22"/>
        <v>17449405</v>
      </c>
      <c r="D112" s="43">
        <f t="shared" si="22"/>
        <v>1864316</v>
      </c>
      <c r="E112" s="43">
        <f t="shared" si="22"/>
        <v>7300738</v>
      </c>
      <c r="F112" s="43">
        <f t="shared" si="22"/>
        <v>487780</v>
      </c>
      <c r="G112" s="43">
        <f t="shared" si="22"/>
        <v>2179515</v>
      </c>
      <c r="H112" s="43">
        <f t="shared" si="22"/>
        <v>1849491</v>
      </c>
      <c r="I112" s="43">
        <f t="shared" si="22"/>
        <v>1502723</v>
      </c>
      <c r="J112" s="43">
        <f t="shared" si="22"/>
        <v>3679075</v>
      </c>
      <c r="K112" s="43">
        <f t="shared" si="22"/>
        <v>2694118</v>
      </c>
      <c r="L112" s="43">
        <f t="shared" si="22"/>
        <v>2378738</v>
      </c>
      <c r="M112" s="43">
        <f t="shared" si="22"/>
        <v>7102775</v>
      </c>
      <c r="N112" s="43">
        <f t="shared" si="22"/>
        <v>0</v>
      </c>
      <c r="O112" s="43">
        <f t="shared" si="22"/>
        <v>88789889</v>
      </c>
      <c r="P112" s="28"/>
      <c r="Q112" s="50"/>
      <c r="R112" s="42" t="s">
        <v>258</v>
      </c>
      <c r="S112" s="43">
        <f t="shared" ref="S112:AF112" si="23">SUM(S104:S111)</f>
        <v>6500845</v>
      </c>
      <c r="T112" s="43">
        <f t="shared" si="23"/>
        <v>2765416</v>
      </c>
      <c r="U112" s="43">
        <f t="shared" si="23"/>
        <v>463688</v>
      </c>
      <c r="V112" s="43">
        <f t="shared" si="23"/>
        <v>1750088</v>
      </c>
      <c r="W112" s="43">
        <f t="shared" si="23"/>
        <v>102065</v>
      </c>
      <c r="X112" s="43">
        <f t="shared" si="23"/>
        <v>510566</v>
      </c>
      <c r="Y112" s="43">
        <f t="shared" si="23"/>
        <v>410382</v>
      </c>
      <c r="Z112" s="43">
        <f t="shared" si="23"/>
        <v>326238</v>
      </c>
      <c r="AA112" s="43">
        <f t="shared" si="23"/>
        <v>970842</v>
      </c>
      <c r="AB112" s="43">
        <f t="shared" si="23"/>
        <v>419592</v>
      </c>
      <c r="AC112" s="43">
        <f t="shared" si="23"/>
        <v>1321100</v>
      </c>
      <c r="AD112" s="43">
        <f t="shared" si="23"/>
        <v>1382111</v>
      </c>
      <c r="AE112" s="43">
        <f t="shared" si="23"/>
        <v>1228</v>
      </c>
      <c r="AF112" s="43">
        <f t="shared" si="23"/>
        <v>16924161</v>
      </c>
      <c r="AG112" s="28"/>
      <c r="AH112" s="50"/>
    </row>
    <row r="113" spans="1:34" ht="12.75" customHeight="1">
      <c r="A113" s="28" t="s">
        <v>532</v>
      </c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28"/>
      <c r="Q113" s="28"/>
      <c r="R113" s="28" t="s">
        <v>412</v>
      </c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28"/>
      <c r="AH113" s="28"/>
    </row>
    <row r="114" spans="1:34" ht="12.75" customHeight="1">
      <c r="A114" s="28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28"/>
      <c r="R114" s="28" t="s">
        <v>579</v>
      </c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28"/>
    </row>
    <row r="115" spans="1:34" ht="12.75" customHeight="1">
      <c r="A115" s="28"/>
      <c r="B115" s="27"/>
      <c r="C115" s="27"/>
      <c r="D115" s="27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7"/>
      <c r="T115" s="27"/>
      <c r="U115" s="27"/>
      <c r="V115" s="27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</row>
    <row r="116" spans="1:34" ht="12.75" customHeight="1">
      <c r="A116" s="29" t="s">
        <v>614</v>
      </c>
      <c r="B116" s="27"/>
      <c r="C116" s="27"/>
      <c r="D116" s="27"/>
      <c r="E116" s="27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9" t="s">
        <v>615</v>
      </c>
      <c r="S116" s="27"/>
      <c r="T116" s="27"/>
      <c r="U116" s="27"/>
      <c r="V116" s="27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</row>
    <row r="117" spans="1:34" ht="12.75" customHeight="1">
      <c r="A117" s="29" t="s">
        <v>616</v>
      </c>
      <c r="B117" s="27"/>
      <c r="C117" s="27"/>
      <c r="D117" s="27"/>
      <c r="E117" s="27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9" t="s">
        <v>617</v>
      </c>
      <c r="S117" s="27"/>
      <c r="T117" s="27"/>
      <c r="U117" s="27"/>
      <c r="V117" s="27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</row>
    <row r="118" spans="1:34" ht="12.75" customHeight="1">
      <c r="A118" s="54" t="s">
        <v>277</v>
      </c>
      <c r="B118" s="56" t="s">
        <v>520</v>
      </c>
      <c r="C118" s="56" t="s">
        <v>521</v>
      </c>
      <c r="D118" s="56" t="s">
        <v>522</v>
      </c>
      <c r="E118" s="56" t="s">
        <v>537</v>
      </c>
      <c r="F118" s="56" t="s">
        <v>524</v>
      </c>
      <c r="G118" s="56" t="s">
        <v>525</v>
      </c>
      <c r="H118" s="56" t="s">
        <v>526</v>
      </c>
      <c r="I118" s="56" t="s">
        <v>538</v>
      </c>
      <c r="J118" s="56" t="s">
        <v>528</v>
      </c>
      <c r="K118" s="56" t="s">
        <v>529</v>
      </c>
      <c r="L118" s="56" t="s">
        <v>618</v>
      </c>
      <c r="M118" s="56" t="s">
        <v>531</v>
      </c>
      <c r="N118" s="56" t="s">
        <v>257</v>
      </c>
      <c r="O118" s="56" t="s">
        <v>329</v>
      </c>
      <c r="P118" s="28"/>
      <c r="Q118" s="28"/>
      <c r="R118" s="54" t="s">
        <v>277</v>
      </c>
      <c r="S118" s="56" t="s">
        <v>520</v>
      </c>
      <c r="T118" s="56" t="s">
        <v>521</v>
      </c>
      <c r="U118" s="56" t="s">
        <v>522</v>
      </c>
      <c r="V118" s="56" t="s">
        <v>537</v>
      </c>
      <c r="W118" s="56" t="s">
        <v>524</v>
      </c>
      <c r="X118" s="56" t="s">
        <v>525</v>
      </c>
      <c r="Y118" s="56" t="s">
        <v>526</v>
      </c>
      <c r="Z118" s="56" t="s">
        <v>538</v>
      </c>
      <c r="AA118" s="56" t="s">
        <v>528</v>
      </c>
      <c r="AB118" s="56" t="s">
        <v>529</v>
      </c>
      <c r="AC118" s="56" t="s">
        <v>619</v>
      </c>
      <c r="AD118" s="56" t="s">
        <v>531</v>
      </c>
      <c r="AE118" s="56" t="s">
        <v>257</v>
      </c>
      <c r="AF118" s="56" t="s">
        <v>329</v>
      </c>
      <c r="AG118" s="28"/>
      <c r="AH118" s="28"/>
    </row>
    <row r="119" spans="1:34" ht="12.75" customHeight="1">
      <c r="A119" s="51" t="s">
        <v>278</v>
      </c>
      <c r="B119" s="32">
        <v>68042</v>
      </c>
      <c r="C119" s="32">
        <v>56776</v>
      </c>
      <c r="D119" s="32">
        <v>10610</v>
      </c>
      <c r="E119" s="32">
        <v>47973</v>
      </c>
      <c r="F119" s="32">
        <v>3031</v>
      </c>
      <c r="G119" s="32">
        <v>15885</v>
      </c>
      <c r="H119" s="32">
        <v>23948</v>
      </c>
      <c r="I119" s="32">
        <v>13128</v>
      </c>
      <c r="J119" s="32">
        <v>24988</v>
      </c>
      <c r="K119" s="32">
        <v>13067</v>
      </c>
      <c r="L119" s="32">
        <v>42086</v>
      </c>
      <c r="M119" s="32">
        <v>33361</v>
      </c>
      <c r="N119" s="32"/>
      <c r="O119" s="32">
        <f t="shared" ref="O119:O135" si="24">SUM(B119:N119)</f>
        <v>352895</v>
      </c>
      <c r="P119" s="28"/>
      <c r="Q119" s="57"/>
      <c r="R119" s="51" t="s">
        <v>278</v>
      </c>
      <c r="S119" s="32">
        <v>21975</v>
      </c>
      <c r="T119" s="32">
        <v>9294</v>
      </c>
      <c r="U119" s="32">
        <v>3581</v>
      </c>
      <c r="V119" s="32">
        <v>11015</v>
      </c>
      <c r="W119" s="32">
        <v>555</v>
      </c>
      <c r="X119" s="32">
        <v>2603</v>
      </c>
      <c r="Y119" s="32">
        <v>2407</v>
      </c>
      <c r="Z119" s="32">
        <v>2736</v>
      </c>
      <c r="AA119" s="32">
        <v>6698</v>
      </c>
      <c r="AB119" s="32">
        <v>2406</v>
      </c>
      <c r="AC119" s="32">
        <v>10418</v>
      </c>
      <c r="AD119" s="32">
        <v>6757</v>
      </c>
      <c r="AE119" s="32">
        <v>1</v>
      </c>
      <c r="AF119" s="32">
        <f t="shared" ref="AF119:AF135" si="25">SUM(S119:AE119)</f>
        <v>80446</v>
      </c>
      <c r="AG119" s="28"/>
      <c r="AH119" s="57"/>
    </row>
    <row r="120" spans="1:34" ht="12.75" customHeight="1">
      <c r="A120" s="52" t="s">
        <v>279</v>
      </c>
      <c r="B120" s="34">
        <v>807681</v>
      </c>
      <c r="C120" s="34">
        <v>274987</v>
      </c>
      <c r="D120" s="34">
        <v>35441</v>
      </c>
      <c r="E120" s="34">
        <v>122572</v>
      </c>
      <c r="F120" s="34">
        <v>9286</v>
      </c>
      <c r="G120" s="34">
        <v>43221</v>
      </c>
      <c r="H120" s="34">
        <v>19723</v>
      </c>
      <c r="I120" s="34">
        <v>25219</v>
      </c>
      <c r="J120" s="34">
        <v>53654</v>
      </c>
      <c r="K120" s="34">
        <v>41057</v>
      </c>
      <c r="L120" s="34">
        <v>70657</v>
      </c>
      <c r="M120" s="34">
        <v>116095</v>
      </c>
      <c r="N120" s="34"/>
      <c r="O120" s="34">
        <f t="shared" si="24"/>
        <v>1619593</v>
      </c>
      <c r="P120" s="28"/>
      <c r="Q120" s="50"/>
      <c r="R120" s="52" t="s">
        <v>279</v>
      </c>
      <c r="S120" s="34">
        <v>142593</v>
      </c>
      <c r="T120" s="34">
        <v>68061</v>
      </c>
      <c r="U120" s="34">
        <v>11832</v>
      </c>
      <c r="V120" s="34">
        <v>42915</v>
      </c>
      <c r="W120" s="34">
        <v>3104</v>
      </c>
      <c r="X120" s="34">
        <v>10773</v>
      </c>
      <c r="Y120" s="34">
        <v>3447</v>
      </c>
      <c r="Z120" s="34">
        <v>5984</v>
      </c>
      <c r="AA120" s="34">
        <v>18260</v>
      </c>
      <c r="AB120" s="34">
        <v>9424</v>
      </c>
      <c r="AC120" s="34">
        <v>34592</v>
      </c>
      <c r="AD120" s="34">
        <v>26534</v>
      </c>
      <c r="AE120" s="34">
        <v>113</v>
      </c>
      <c r="AF120" s="34">
        <f t="shared" si="25"/>
        <v>377632</v>
      </c>
      <c r="AG120" s="28"/>
      <c r="AH120" s="50"/>
    </row>
    <row r="121" spans="1:34" ht="15" customHeight="1">
      <c r="A121" s="52" t="s">
        <v>280</v>
      </c>
      <c r="B121" s="34">
        <v>1382243</v>
      </c>
      <c r="C121" s="34">
        <v>666579</v>
      </c>
      <c r="D121" s="34">
        <v>86807</v>
      </c>
      <c r="E121" s="34">
        <v>261359</v>
      </c>
      <c r="F121" s="34">
        <v>20712</v>
      </c>
      <c r="G121" s="34">
        <v>78614</v>
      </c>
      <c r="H121" s="34">
        <v>59944</v>
      </c>
      <c r="I121" s="34">
        <v>56228</v>
      </c>
      <c r="J121" s="34">
        <v>123506</v>
      </c>
      <c r="K121" s="34">
        <v>97430</v>
      </c>
      <c r="L121" s="34">
        <v>87861</v>
      </c>
      <c r="M121" s="34">
        <v>273375</v>
      </c>
      <c r="N121" s="34"/>
      <c r="O121" s="34">
        <f t="shared" si="24"/>
        <v>3194658</v>
      </c>
      <c r="P121" s="28"/>
      <c r="Q121" s="50"/>
      <c r="R121" s="52" t="s">
        <v>280</v>
      </c>
      <c r="S121" s="34">
        <v>290424</v>
      </c>
      <c r="T121" s="34">
        <v>191818</v>
      </c>
      <c r="U121" s="34">
        <v>28676</v>
      </c>
      <c r="V121" s="34">
        <v>122287</v>
      </c>
      <c r="W121" s="34">
        <v>4032</v>
      </c>
      <c r="X121" s="34">
        <v>28385</v>
      </c>
      <c r="Y121" s="34">
        <v>15670</v>
      </c>
      <c r="Z121" s="34">
        <v>17945</v>
      </c>
      <c r="AA121" s="34">
        <v>38618</v>
      </c>
      <c r="AB121" s="34">
        <v>24363</v>
      </c>
      <c r="AC121" s="34">
        <v>69719</v>
      </c>
      <c r="AD121" s="34">
        <v>74511</v>
      </c>
      <c r="AE121" s="34">
        <v>56</v>
      </c>
      <c r="AF121" s="34">
        <f t="shared" si="25"/>
        <v>906504</v>
      </c>
      <c r="AG121" s="28"/>
      <c r="AH121" s="50"/>
    </row>
    <row r="122" spans="1:34" ht="15" customHeight="1">
      <c r="A122" s="52" t="s">
        <v>281</v>
      </c>
      <c r="B122" s="34">
        <v>622923</v>
      </c>
      <c r="C122" s="34">
        <v>314403</v>
      </c>
      <c r="D122" s="34">
        <v>33503</v>
      </c>
      <c r="E122" s="34">
        <v>123200</v>
      </c>
      <c r="F122" s="34">
        <v>7316</v>
      </c>
      <c r="G122" s="34">
        <v>42147</v>
      </c>
      <c r="H122" s="34">
        <v>26255</v>
      </c>
      <c r="I122" s="34">
        <v>31621</v>
      </c>
      <c r="J122" s="34">
        <v>74579</v>
      </c>
      <c r="K122" s="34">
        <v>58655</v>
      </c>
      <c r="L122" s="34">
        <v>61297</v>
      </c>
      <c r="M122" s="34">
        <v>142072</v>
      </c>
      <c r="N122" s="34"/>
      <c r="O122" s="34">
        <f t="shared" si="24"/>
        <v>1537971</v>
      </c>
      <c r="P122" s="28"/>
      <c r="Q122" s="50"/>
      <c r="R122" s="52" t="s">
        <v>281</v>
      </c>
      <c r="S122" s="34">
        <v>65039</v>
      </c>
      <c r="T122" s="34">
        <v>39299</v>
      </c>
      <c r="U122" s="34">
        <v>6469</v>
      </c>
      <c r="V122" s="34">
        <v>27155</v>
      </c>
      <c r="W122" s="34">
        <v>1392</v>
      </c>
      <c r="X122" s="34">
        <v>6540</v>
      </c>
      <c r="Y122" s="34">
        <v>4392</v>
      </c>
      <c r="Z122" s="34">
        <v>4648</v>
      </c>
      <c r="AA122" s="34">
        <v>10652</v>
      </c>
      <c r="AB122" s="34">
        <v>6058</v>
      </c>
      <c r="AC122" s="34">
        <v>22628</v>
      </c>
      <c r="AD122" s="34">
        <v>20556</v>
      </c>
      <c r="AE122" s="34">
        <v>26</v>
      </c>
      <c r="AF122" s="34">
        <f t="shared" si="25"/>
        <v>214854</v>
      </c>
      <c r="AG122" s="28"/>
      <c r="AH122" s="50"/>
    </row>
    <row r="123" spans="1:34" ht="15" customHeight="1">
      <c r="A123" s="52" t="s">
        <v>282</v>
      </c>
      <c r="B123" s="34">
        <v>1225941</v>
      </c>
      <c r="C123" s="34">
        <v>500911</v>
      </c>
      <c r="D123" s="34">
        <v>68995</v>
      </c>
      <c r="E123" s="34">
        <v>221431</v>
      </c>
      <c r="F123" s="34">
        <v>17564</v>
      </c>
      <c r="G123" s="34">
        <v>81052</v>
      </c>
      <c r="H123" s="34">
        <v>52751</v>
      </c>
      <c r="I123" s="34">
        <v>52769</v>
      </c>
      <c r="J123" s="34">
        <v>126746</v>
      </c>
      <c r="K123" s="34">
        <v>81615</v>
      </c>
      <c r="L123" s="34">
        <v>89533</v>
      </c>
      <c r="M123" s="34">
        <v>200673</v>
      </c>
      <c r="N123" s="34"/>
      <c r="O123" s="34">
        <f t="shared" si="24"/>
        <v>2719981</v>
      </c>
      <c r="P123" s="28"/>
      <c r="Q123" s="50"/>
      <c r="R123" s="52" t="s">
        <v>282</v>
      </c>
      <c r="S123" s="34">
        <v>114687</v>
      </c>
      <c r="T123" s="34">
        <v>39846</v>
      </c>
      <c r="U123" s="34">
        <v>8197</v>
      </c>
      <c r="V123" s="34">
        <v>26578</v>
      </c>
      <c r="W123" s="34">
        <v>1456</v>
      </c>
      <c r="X123" s="34">
        <v>8476</v>
      </c>
      <c r="Y123" s="34">
        <v>5438</v>
      </c>
      <c r="Z123" s="34">
        <v>5585</v>
      </c>
      <c r="AA123" s="34">
        <v>14042</v>
      </c>
      <c r="AB123" s="34">
        <v>7828</v>
      </c>
      <c r="AC123" s="34">
        <v>19054</v>
      </c>
      <c r="AD123" s="34">
        <v>19280</v>
      </c>
      <c r="AE123" s="34">
        <v>9</v>
      </c>
      <c r="AF123" s="34">
        <f t="shared" si="25"/>
        <v>270476</v>
      </c>
      <c r="AG123" s="28"/>
      <c r="AH123" s="50"/>
    </row>
    <row r="124" spans="1:34" ht="15" customHeight="1">
      <c r="A124" s="52" t="s">
        <v>283</v>
      </c>
      <c r="B124" s="34">
        <v>4130165</v>
      </c>
      <c r="C124" s="34">
        <v>1690915</v>
      </c>
      <c r="D124" s="34">
        <v>184958</v>
      </c>
      <c r="E124" s="34">
        <v>712982</v>
      </c>
      <c r="F124" s="34">
        <v>48534</v>
      </c>
      <c r="G124" s="34">
        <v>217512</v>
      </c>
      <c r="H124" s="34">
        <v>183034</v>
      </c>
      <c r="I124" s="34">
        <v>161438</v>
      </c>
      <c r="J124" s="34">
        <v>364422</v>
      </c>
      <c r="K124" s="34">
        <v>282001</v>
      </c>
      <c r="L124" s="34">
        <v>219495</v>
      </c>
      <c r="M124" s="34">
        <v>726254</v>
      </c>
      <c r="N124" s="34"/>
      <c r="O124" s="34">
        <f t="shared" si="24"/>
        <v>8921710</v>
      </c>
      <c r="P124" s="28"/>
      <c r="Q124" s="50"/>
      <c r="R124" s="52" t="s">
        <v>283</v>
      </c>
      <c r="S124" s="34">
        <v>502141</v>
      </c>
      <c r="T124" s="34">
        <v>189878</v>
      </c>
      <c r="U124" s="34">
        <v>30572</v>
      </c>
      <c r="V124" s="34">
        <v>115340</v>
      </c>
      <c r="W124" s="34">
        <v>5418</v>
      </c>
      <c r="X124" s="34">
        <v>31971</v>
      </c>
      <c r="Y124" s="34">
        <v>24896</v>
      </c>
      <c r="Z124" s="34">
        <v>21734</v>
      </c>
      <c r="AA124" s="34">
        <v>59585</v>
      </c>
      <c r="AB124" s="34">
        <v>30283</v>
      </c>
      <c r="AC124" s="34">
        <v>78943</v>
      </c>
      <c r="AD124" s="34">
        <v>84079</v>
      </c>
      <c r="AE124" s="34">
        <v>29</v>
      </c>
      <c r="AF124" s="34">
        <f t="shared" si="25"/>
        <v>1174869</v>
      </c>
      <c r="AG124" s="28"/>
      <c r="AH124" s="50"/>
    </row>
    <row r="125" spans="1:34" ht="15" customHeight="1">
      <c r="A125" s="52" t="s">
        <v>284</v>
      </c>
      <c r="B125" s="34">
        <v>20403594</v>
      </c>
      <c r="C125" s="34">
        <v>7288690</v>
      </c>
      <c r="D125" s="34">
        <v>784178</v>
      </c>
      <c r="E125" s="34">
        <v>3059159</v>
      </c>
      <c r="F125" s="34">
        <v>221878</v>
      </c>
      <c r="G125" s="34">
        <v>932218</v>
      </c>
      <c r="H125" s="34">
        <v>625180</v>
      </c>
      <c r="I125" s="34">
        <v>699702</v>
      </c>
      <c r="J125" s="34">
        <v>1660044</v>
      </c>
      <c r="K125" s="34">
        <v>1211346</v>
      </c>
      <c r="L125" s="34">
        <v>969420</v>
      </c>
      <c r="M125" s="34">
        <v>3107998</v>
      </c>
      <c r="N125" s="34"/>
      <c r="O125" s="34">
        <f t="shared" si="24"/>
        <v>40963407</v>
      </c>
      <c r="P125" s="28"/>
      <c r="Q125" s="50"/>
      <c r="R125" s="52" t="s">
        <v>284</v>
      </c>
      <c r="S125" s="34">
        <v>3741899</v>
      </c>
      <c r="T125" s="34">
        <v>1554332</v>
      </c>
      <c r="U125" s="34">
        <v>259990</v>
      </c>
      <c r="V125" s="34">
        <v>1017018</v>
      </c>
      <c r="W125" s="34">
        <v>64043</v>
      </c>
      <c r="X125" s="34">
        <v>311280</v>
      </c>
      <c r="Y125" s="34">
        <v>243148</v>
      </c>
      <c r="Z125" s="34">
        <v>201839</v>
      </c>
      <c r="AA125" s="34">
        <v>609223</v>
      </c>
      <c r="AB125" s="34">
        <v>248614</v>
      </c>
      <c r="AC125" s="34">
        <v>781732</v>
      </c>
      <c r="AD125" s="34">
        <v>834776</v>
      </c>
      <c r="AE125" s="34">
        <v>646</v>
      </c>
      <c r="AF125" s="34">
        <f t="shared" si="25"/>
        <v>9868540</v>
      </c>
      <c r="AG125" s="28"/>
      <c r="AH125" s="50"/>
    </row>
    <row r="126" spans="1:34" ht="15" customHeight="1">
      <c r="A126" s="52" t="s">
        <v>285</v>
      </c>
      <c r="B126" s="34">
        <v>1589270</v>
      </c>
      <c r="C126" s="34">
        <v>1240502</v>
      </c>
      <c r="D126" s="34">
        <v>89316</v>
      </c>
      <c r="E126" s="34">
        <v>436214</v>
      </c>
      <c r="F126" s="34">
        <v>23881</v>
      </c>
      <c r="G126" s="34">
        <v>139085</v>
      </c>
      <c r="H126" s="34">
        <v>210338</v>
      </c>
      <c r="I126" s="34">
        <v>72705</v>
      </c>
      <c r="J126" s="34">
        <v>187576</v>
      </c>
      <c r="K126" s="34">
        <v>147945</v>
      </c>
      <c r="L126" s="34">
        <v>106445</v>
      </c>
      <c r="M126" s="34">
        <v>397244</v>
      </c>
      <c r="N126" s="34"/>
      <c r="O126" s="34">
        <f t="shared" si="24"/>
        <v>4640521</v>
      </c>
      <c r="P126" s="28"/>
      <c r="Q126" s="50"/>
      <c r="R126" s="52" t="s">
        <v>285</v>
      </c>
      <c r="S126" s="34">
        <v>210131</v>
      </c>
      <c r="T126" s="34">
        <v>110924</v>
      </c>
      <c r="U126" s="34">
        <v>14248</v>
      </c>
      <c r="V126" s="34">
        <v>63447</v>
      </c>
      <c r="W126" s="34">
        <v>3493</v>
      </c>
      <c r="X126" s="34">
        <v>16531</v>
      </c>
      <c r="Y126" s="34">
        <v>19371</v>
      </c>
      <c r="Z126" s="34">
        <v>10168</v>
      </c>
      <c r="AA126" s="34">
        <v>30630</v>
      </c>
      <c r="AB126" s="34">
        <v>13664</v>
      </c>
      <c r="AC126" s="34">
        <v>47942</v>
      </c>
      <c r="AD126" s="34">
        <v>42911</v>
      </c>
      <c r="AE126" s="34">
        <v>0</v>
      </c>
      <c r="AF126" s="34">
        <f t="shared" si="25"/>
        <v>583460</v>
      </c>
      <c r="AG126" s="28"/>
      <c r="AH126" s="50"/>
    </row>
    <row r="127" spans="1:34" ht="15" customHeight="1">
      <c r="A127" s="52" t="s">
        <v>286</v>
      </c>
      <c r="B127" s="34">
        <v>1900559</v>
      </c>
      <c r="C127" s="34">
        <v>1235355</v>
      </c>
      <c r="D127" s="34">
        <v>125719</v>
      </c>
      <c r="E127" s="34">
        <v>470657</v>
      </c>
      <c r="F127" s="34">
        <v>26299</v>
      </c>
      <c r="G127" s="34">
        <v>137129</v>
      </c>
      <c r="H127" s="34">
        <v>164683</v>
      </c>
      <c r="I127" s="34">
        <v>91997</v>
      </c>
      <c r="J127" s="34">
        <v>231939</v>
      </c>
      <c r="K127" s="34">
        <v>162880</v>
      </c>
      <c r="L127" s="34">
        <v>124731</v>
      </c>
      <c r="M127" s="34">
        <v>472013</v>
      </c>
      <c r="N127" s="34"/>
      <c r="O127" s="34">
        <f t="shared" si="24"/>
        <v>5143961</v>
      </c>
      <c r="P127" s="28"/>
      <c r="Q127" s="50"/>
      <c r="R127" s="52" t="s">
        <v>286</v>
      </c>
      <c r="S127" s="34">
        <v>248339</v>
      </c>
      <c r="T127" s="34">
        <v>96899</v>
      </c>
      <c r="U127" s="34">
        <v>17832</v>
      </c>
      <c r="V127" s="34">
        <v>51967</v>
      </c>
      <c r="W127" s="34">
        <v>3260</v>
      </c>
      <c r="X127" s="34">
        <v>16018</v>
      </c>
      <c r="Y127" s="34">
        <v>15956</v>
      </c>
      <c r="Z127" s="34">
        <v>8205</v>
      </c>
      <c r="AA127" s="34">
        <v>25701</v>
      </c>
      <c r="AB127" s="34">
        <v>12947</v>
      </c>
      <c r="AC127" s="34">
        <v>35831</v>
      </c>
      <c r="AD127" s="34">
        <v>52925</v>
      </c>
      <c r="AE127" s="34">
        <v>24</v>
      </c>
      <c r="AF127" s="34">
        <f t="shared" si="25"/>
        <v>585904</v>
      </c>
      <c r="AG127" s="28"/>
      <c r="AH127" s="50"/>
    </row>
    <row r="128" spans="1:34" ht="15" customHeight="1">
      <c r="A128" s="52" t="s">
        <v>287</v>
      </c>
      <c r="B128" s="34">
        <v>835304</v>
      </c>
      <c r="C128" s="34">
        <v>486684</v>
      </c>
      <c r="D128" s="34">
        <v>46410</v>
      </c>
      <c r="E128" s="34">
        <v>204704</v>
      </c>
      <c r="F128" s="34">
        <v>9988</v>
      </c>
      <c r="G128" s="34">
        <v>52908</v>
      </c>
      <c r="H128" s="34">
        <v>55827</v>
      </c>
      <c r="I128" s="34">
        <v>33393</v>
      </c>
      <c r="J128" s="34">
        <v>85900</v>
      </c>
      <c r="K128" s="34">
        <v>81995</v>
      </c>
      <c r="L128" s="34">
        <v>70981</v>
      </c>
      <c r="M128" s="34">
        <v>167989</v>
      </c>
      <c r="N128" s="34"/>
      <c r="O128" s="34">
        <f t="shared" si="24"/>
        <v>2132083</v>
      </c>
      <c r="P128" s="28"/>
      <c r="Q128" s="50"/>
      <c r="R128" s="52" t="s">
        <v>287</v>
      </c>
      <c r="S128" s="34">
        <v>142928</v>
      </c>
      <c r="T128" s="34">
        <v>41589</v>
      </c>
      <c r="U128" s="34">
        <v>8736</v>
      </c>
      <c r="V128" s="34">
        <v>26253</v>
      </c>
      <c r="W128" s="34">
        <v>1328</v>
      </c>
      <c r="X128" s="34">
        <v>6528</v>
      </c>
      <c r="Y128" s="34">
        <v>5233</v>
      </c>
      <c r="Z128" s="34">
        <v>4119</v>
      </c>
      <c r="AA128" s="34">
        <v>10938</v>
      </c>
      <c r="AB128" s="34">
        <v>4515</v>
      </c>
      <c r="AC128" s="34">
        <v>19639</v>
      </c>
      <c r="AD128" s="34">
        <v>22920</v>
      </c>
      <c r="AE128" s="34">
        <v>16</v>
      </c>
      <c r="AF128" s="34">
        <f t="shared" si="25"/>
        <v>294742</v>
      </c>
      <c r="AG128" s="28"/>
      <c r="AH128" s="50"/>
    </row>
    <row r="129" spans="1:34" ht="15" customHeight="1">
      <c r="A129" s="52" t="s">
        <v>288</v>
      </c>
      <c r="B129" s="34">
        <v>4150437</v>
      </c>
      <c r="C129" s="34">
        <v>2146054</v>
      </c>
      <c r="D129" s="34">
        <v>202575</v>
      </c>
      <c r="E129" s="34">
        <v>792087</v>
      </c>
      <c r="F129" s="34">
        <v>51759</v>
      </c>
      <c r="G129" s="34">
        <v>198916</v>
      </c>
      <c r="H129" s="34">
        <v>278539</v>
      </c>
      <c r="I129" s="34">
        <v>138693</v>
      </c>
      <c r="J129" s="34">
        <v>347505</v>
      </c>
      <c r="K129" s="34">
        <v>253847</v>
      </c>
      <c r="L129" s="34">
        <v>224692</v>
      </c>
      <c r="M129" s="34">
        <v>832957</v>
      </c>
      <c r="N129" s="34"/>
      <c r="O129" s="34">
        <f t="shared" si="24"/>
        <v>9618061</v>
      </c>
      <c r="P129" s="28"/>
      <c r="Q129" s="50"/>
      <c r="R129" s="52" t="s">
        <v>288</v>
      </c>
      <c r="S129" s="34">
        <v>433476</v>
      </c>
      <c r="T129" s="34">
        <v>216108</v>
      </c>
      <c r="U129" s="34">
        <v>35302</v>
      </c>
      <c r="V129" s="34">
        <v>96565</v>
      </c>
      <c r="W129" s="34">
        <v>6624</v>
      </c>
      <c r="X129" s="34">
        <v>28721</v>
      </c>
      <c r="Y129" s="34">
        <v>44153</v>
      </c>
      <c r="Z129" s="34">
        <v>19469</v>
      </c>
      <c r="AA129" s="34">
        <v>59938</v>
      </c>
      <c r="AB129" s="34">
        <v>22483</v>
      </c>
      <c r="AC129" s="34">
        <v>84253</v>
      </c>
      <c r="AD129" s="34">
        <v>97926</v>
      </c>
      <c r="AE129" s="34">
        <v>90</v>
      </c>
      <c r="AF129" s="34">
        <f t="shared" si="25"/>
        <v>1145108</v>
      </c>
      <c r="AG129" s="28"/>
      <c r="AH129" s="50"/>
    </row>
    <row r="130" spans="1:34" ht="15" customHeight="1">
      <c r="A130" s="52" t="s">
        <v>289</v>
      </c>
      <c r="B130" s="34">
        <v>1188443</v>
      </c>
      <c r="C130" s="34">
        <v>557270</v>
      </c>
      <c r="D130" s="34">
        <v>66657</v>
      </c>
      <c r="E130" s="34">
        <v>275547</v>
      </c>
      <c r="F130" s="34">
        <v>15795</v>
      </c>
      <c r="G130" s="34">
        <v>86567</v>
      </c>
      <c r="H130" s="34">
        <v>76210</v>
      </c>
      <c r="I130" s="34">
        <v>48838</v>
      </c>
      <c r="J130" s="34">
        <v>145839</v>
      </c>
      <c r="K130" s="34">
        <v>81101</v>
      </c>
      <c r="L130" s="34">
        <v>112781</v>
      </c>
      <c r="M130" s="34">
        <v>235773</v>
      </c>
      <c r="N130" s="34"/>
      <c r="O130" s="34">
        <f t="shared" si="24"/>
        <v>2890821</v>
      </c>
      <c r="P130" s="28"/>
      <c r="Q130" s="50"/>
      <c r="R130" s="52" t="s">
        <v>289</v>
      </c>
      <c r="S130" s="34">
        <v>192962</v>
      </c>
      <c r="T130" s="34">
        <v>60540</v>
      </c>
      <c r="U130" s="34">
        <v>12131</v>
      </c>
      <c r="V130" s="34">
        <v>39004</v>
      </c>
      <c r="W130" s="34">
        <v>1840</v>
      </c>
      <c r="X130" s="34">
        <v>12947</v>
      </c>
      <c r="Y130" s="34">
        <v>11650</v>
      </c>
      <c r="Z130" s="34">
        <v>7414</v>
      </c>
      <c r="AA130" s="34">
        <v>26468</v>
      </c>
      <c r="AB130" s="34">
        <v>9800</v>
      </c>
      <c r="AC130" s="34">
        <v>39783</v>
      </c>
      <c r="AD130" s="34">
        <v>28542</v>
      </c>
      <c r="AE130" s="34">
        <v>83</v>
      </c>
      <c r="AF130" s="34">
        <f t="shared" si="25"/>
        <v>443164</v>
      </c>
      <c r="AG130" s="28"/>
      <c r="AH130" s="50"/>
    </row>
    <row r="131" spans="1:34" ht="15" customHeight="1">
      <c r="A131" s="52" t="s">
        <v>290</v>
      </c>
      <c r="B131" s="34">
        <v>287187</v>
      </c>
      <c r="C131" s="34">
        <v>133015</v>
      </c>
      <c r="D131" s="34">
        <v>18858</v>
      </c>
      <c r="E131" s="34">
        <v>87765</v>
      </c>
      <c r="F131" s="34">
        <v>4739</v>
      </c>
      <c r="G131" s="34">
        <v>27217</v>
      </c>
      <c r="H131" s="34">
        <v>10126</v>
      </c>
      <c r="I131" s="34">
        <v>13430</v>
      </c>
      <c r="J131" s="34">
        <v>52691</v>
      </c>
      <c r="K131" s="34">
        <v>36469</v>
      </c>
      <c r="L131" s="34">
        <v>59034</v>
      </c>
      <c r="M131" s="34">
        <v>60307</v>
      </c>
      <c r="N131" s="34"/>
      <c r="O131" s="34">
        <f t="shared" si="24"/>
        <v>790838</v>
      </c>
      <c r="P131" s="28"/>
      <c r="Q131" s="50"/>
      <c r="R131" s="52" t="s">
        <v>290</v>
      </c>
      <c r="S131" s="34">
        <v>55846</v>
      </c>
      <c r="T131" s="34">
        <v>19451</v>
      </c>
      <c r="U131" s="34">
        <v>3795</v>
      </c>
      <c r="V131" s="34">
        <v>14704</v>
      </c>
      <c r="W131" s="34">
        <v>774</v>
      </c>
      <c r="X131" s="34">
        <v>4979</v>
      </c>
      <c r="Y131" s="34">
        <v>2453</v>
      </c>
      <c r="Z131" s="34">
        <v>2291</v>
      </c>
      <c r="AA131" s="34">
        <v>9612</v>
      </c>
      <c r="AB131" s="34">
        <v>3935</v>
      </c>
      <c r="AC131" s="34">
        <v>19957</v>
      </c>
      <c r="AD131" s="34">
        <v>10874</v>
      </c>
      <c r="AE131" s="34">
        <v>20</v>
      </c>
      <c r="AF131" s="34">
        <f t="shared" si="25"/>
        <v>148691</v>
      </c>
      <c r="AG131" s="28"/>
      <c r="AH131" s="50"/>
    </row>
    <row r="132" spans="1:34" ht="15" customHeight="1">
      <c r="A132" s="52" t="s">
        <v>291</v>
      </c>
      <c r="B132" s="34">
        <v>1276401</v>
      </c>
      <c r="C132" s="34">
        <v>644509</v>
      </c>
      <c r="D132" s="34">
        <v>85838</v>
      </c>
      <c r="E132" s="34">
        <v>371601</v>
      </c>
      <c r="F132" s="34">
        <v>20934</v>
      </c>
      <c r="G132" s="34">
        <v>95219</v>
      </c>
      <c r="H132" s="34">
        <v>43330</v>
      </c>
      <c r="I132" s="34">
        <v>46814</v>
      </c>
      <c r="J132" s="34">
        <v>146429</v>
      </c>
      <c r="K132" s="34">
        <v>116386</v>
      </c>
      <c r="L132" s="34">
        <v>97435</v>
      </c>
      <c r="M132" s="34">
        <v>252777</v>
      </c>
      <c r="N132" s="34"/>
      <c r="O132" s="34">
        <f t="shared" si="24"/>
        <v>3197673</v>
      </c>
      <c r="P132" s="28"/>
      <c r="Q132" s="50"/>
      <c r="R132" s="52" t="s">
        <v>291</v>
      </c>
      <c r="S132" s="34">
        <v>248867</v>
      </c>
      <c r="T132" s="34">
        <v>83618</v>
      </c>
      <c r="U132" s="34">
        <v>16456</v>
      </c>
      <c r="V132" s="34">
        <v>67797</v>
      </c>
      <c r="W132" s="34">
        <v>3504</v>
      </c>
      <c r="X132" s="34">
        <v>17812</v>
      </c>
      <c r="Y132" s="34">
        <v>8546</v>
      </c>
      <c r="Z132" s="34">
        <v>9685</v>
      </c>
      <c r="AA132" s="34">
        <v>34377</v>
      </c>
      <c r="AB132" s="34">
        <v>16929</v>
      </c>
      <c r="AC132" s="34">
        <v>37212</v>
      </c>
      <c r="AD132" s="34">
        <v>43158</v>
      </c>
      <c r="AE132" s="34">
        <v>40</v>
      </c>
      <c r="AF132" s="34">
        <f t="shared" si="25"/>
        <v>588001</v>
      </c>
      <c r="AG132" s="28"/>
      <c r="AH132" s="50"/>
    </row>
    <row r="133" spans="1:34" ht="15" customHeight="1">
      <c r="A133" s="52" t="s">
        <v>292</v>
      </c>
      <c r="B133" s="34">
        <v>157701</v>
      </c>
      <c r="C133" s="34">
        <v>60105</v>
      </c>
      <c r="D133" s="34">
        <v>10990</v>
      </c>
      <c r="E133" s="34">
        <v>36970</v>
      </c>
      <c r="F133" s="34">
        <v>2955</v>
      </c>
      <c r="G133" s="34">
        <v>10011</v>
      </c>
      <c r="H133" s="34">
        <v>8882</v>
      </c>
      <c r="I133" s="34">
        <v>6241</v>
      </c>
      <c r="J133" s="34">
        <v>18055</v>
      </c>
      <c r="K133" s="34">
        <v>10232</v>
      </c>
      <c r="L133" s="34">
        <v>17762</v>
      </c>
      <c r="M133" s="34">
        <v>27853</v>
      </c>
      <c r="N133" s="34"/>
      <c r="O133" s="34">
        <f t="shared" si="24"/>
        <v>367757</v>
      </c>
      <c r="P133" s="28"/>
      <c r="Q133" s="50"/>
      <c r="R133" s="52" t="s">
        <v>292</v>
      </c>
      <c r="S133" s="34">
        <v>21868</v>
      </c>
      <c r="T133" s="34">
        <v>5361</v>
      </c>
      <c r="U133" s="34">
        <v>1740</v>
      </c>
      <c r="V133" s="34">
        <v>4661</v>
      </c>
      <c r="W133" s="34">
        <v>398</v>
      </c>
      <c r="X133" s="34">
        <v>1412</v>
      </c>
      <c r="Y133" s="34">
        <v>1153</v>
      </c>
      <c r="Z133" s="34">
        <v>1078</v>
      </c>
      <c r="AA133" s="34">
        <v>3486</v>
      </c>
      <c r="AB133" s="34">
        <v>1079</v>
      </c>
      <c r="AC133" s="34">
        <v>4267</v>
      </c>
      <c r="AD133" s="34">
        <v>2839</v>
      </c>
      <c r="AE133" s="34">
        <v>10</v>
      </c>
      <c r="AF133" s="34">
        <f t="shared" si="25"/>
        <v>49352</v>
      </c>
      <c r="AG133" s="28"/>
      <c r="AH133" s="50"/>
    </row>
    <row r="134" spans="1:34" ht="15" customHeight="1">
      <c r="A134" s="52" t="s">
        <v>293</v>
      </c>
      <c r="B134" s="34">
        <v>275324</v>
      </c>
      <c r="C134" s="34">
        <v>152650</v>
      </c>
      <c r="D134" s="34">
        <v>13461</v>
      </c>
      <c r="E134" s="34">
        <v>76517</v>
      </c>
      <c r="F134" s="34">
        <v>3109</v>
      </c>
      <c r="G134" s="34">
        <v>21814</v>
      </c>
      <c r="H134" s="34">
        <v>10721</v>
      </c>
      <c r="I134" s="34">
        <v>10507</v>
      </c>
      <c r="J134" s="34">
        <v>35202</v>
      </c>
      <c r="K134" s="34">
        <v>18092</v>
      </c>
      <c r="L134" s="34">
        <v>24528</v>
      </c>
      <c r="M134" s="34">
        <v>56034</v>
      </c>
      <c r="N134" s="34"/>
      <c r="O134" s="34">
        <f t="shared" si="24"/>
        <v>697959</v>
      </c>
      <c r="P134" s="28"/>
      <c r="Q134" s="50"/>
      <c r="R134" s="52" t="s">
        <v>293</v>
      </c>
      <c r="S134" s="34">
        <v>60273</v>
      </c>
      <c r="T134" s="34">
        <v>35758</v>
      </c>
      <c r="U134" s="34">
        <v>3891</v>
      </c>
      <c r="V134" s="34">
        <v>20566</v>
      </c>
      <c r="W134" s="34">
        <v>806</v>
      </c>
      <c r="X134" s="34">
        <v>5355</v>
      </c>
      <c r="Y134" s="34">
        <v>2302</v>
      </c>
      <c r="Z134" s="34">
        <v>3135</v>
      </c>
      <c r="AA134" s="34">
        <v>11774</v>
      </c>
      <c r="AB134" s="34">
        <v>4355</v>
      </c>
      <c r="AC134" s="34">
        <v>13678</v>
      </c>
      <c r="AD134" s="34">
        <v>12459</v>
      </c>
      <c r="AE134" s="34">
        <v>65</v>
      </c>
      <c r="AF134" s="34">
        <f t="shared" si="25"/>
        <v>174417</v>
      </c>
      <c r="AG134" s="28"/>
      <c r="AH134" s="50"/>
    </row>
    <row r="135" spans="1:34" ht="15" customHeight="1">
      <c r="A135" s="52" t="s">
        <v>257</v>
      </c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>
        <f t="shared" si="24"/>
        <v>0</v>
      </c>
      <c r="P135" s="28"/>
      <c r="Q135" s="50"/>
      <c r="R135" s="52" t="s">
        <v>257</v>
      </c>
      <c r="S135" s="34">
        <v>7397</v>
      </c>
      <c r="T135" s="34">
        <v>2640</v>
      </c>
      <c r="U135" s="34">
        <v>240</v>
      </c>
      <c r="V135" s="34">
        <v>2816</v>
      </c>
      <c r="W135" s="34">
        <v>38</v>
      </c>
      <c r="X135" s="34">
        <v>235</v>
      </c>
      <c r="Y135" s="34">
        <v>167</v>
      </c>
      <c r="Z135" s="34">
        <v>203</v>
      </c>
      <c r="AA135" s="34">
        <v>840</v>
      </c>
      <c r="AB135" s="34">
        <v>909</v>
      </c>
      <c r="AC135" s="34">
        <v>1452</v>
      </c>
      <c r="AD135" s="34">
        <v>1064</v>
      </c>
      <c r="AE135" s="34">
        <v>0</v>
      </c>
      <c r="AF135" s="34">
        <f t="shared" si="25"/>
        <v>18001</v>
      </c>
      <c r="AG135" s="28"/>
      <c r="AH135" s="50"/>
    </row>
    <row r="136" spans="1:34" ht="15" customHeight="1">
      <c r="A136" s="42" t="s">
        <v>258</v>
      </c>
      <c r="B136" s="43">
        <f t="shared" ref="B136:O136" si="26">SUM(B119:B135)</f>
        <v>40301215</v>
      </c>
      <c r="C136" s="43">
        <f t="shared" si="26"/>
        <v>17449405</v>
      </c>
      <c r="D136" s="43">
        <f t="shared" si="26"/>
        <v>1864316</v>
      </c>
      <c r="E136" s="43">
        <f t="shared" si="26"/>
        <v>7300738</v>
      </c>
      <c r="F136" s="43">
        <f t="shared" si="26"/>
        <v>487780</v>
      </c>
      <c r="G136" s="43">
        <f t="shared" si="26"/>
        <v>2179515</v>
      </c>
      <c r="H136" s="43">
        <f t="shared" si="26"/>
        <v>1849491</v>
      </c>
      <c r="I136" s="43">
        <f t="shared" si="26"/>
        <v>1502723</v>
      </c>
      <c r="J136" s="43">
        <f t="shared" si="26"/>
        <v>3679075</v>
      </c>
      <c r="K136" s="43">
        <f t="shared" si="26"/>
        <v>2694118</v>
      </c>
      <c r="L136" s="43">
        <f t="shared" si="26"/>
        <v>2378738</v>
      </c>
      <c r="M136" s="43">
        <f t="shared" si="26"/>
        <v>7102775</v>
      </c>
      <c r="N136" s="43">
        <f t="shared" si="26"/>
        <v>0</v>
      </c>
      <c r="O136" s="43">
        <f t="shared" si="26"/>
        <v>88789889</v>
      </c>
      <c r="P136" s="28"/>
      <c r="Q136" s="50"/>
      <c r="R136" s="42" t="s">
        <v>258</v>
      </c>
      <c r="S136" s="43">
        <f t="shared" ref="S136:AF136" si="27">SUM(S119:S135)</f>
        <v>6500845</v>
      </c>
      <c r="T136" s="43">
        <f t="shared" si="27"/>
        <v>2765416</v>
      </c>
      <c r="U136" s="43">
        <f t="shared" si="27"/>
        <v>463688</v>
      </c>
      <c r="V136" s="43">
        <f t="shared" si="27"/>
        <v>1750088</v>
      </c>
      <c r="W136" s="43">
        <f t="shared" si="27"/>
        <v>102065</v>
      </c>
      <c r="X136" s="43">
        <f t="shared" si="27"/>
        <v>510566</v>
      </c>
      <c r="Y136" s="43">
        <f t="shared" si="27"/>
        <v>410382</v>
      </c>
      <c r="Z136" s="43">
        <f t="shared" si="27"/>
        <v>326238</v>
      </c>
      <c r="AA136" s="43">
        <f t="shared" si="27"/>
        <v>970842</v>
      </c>
      <c r="AB136" s="43">
        <f t="shared" si="27"/>
        <v>419592</v>
      </c>
      <c r="AC136" s="43">
        <f t="shared" si="27"/>
        <v>1321100</v>
      </c>
      <c r="AD136" s="43">
        <f t="shared" si="27"/>
        <v>1382111</v>
      </c>
      <c r="AE136" s="43">
        <f t="shared" si="27"/>
        <v>1228</v>
      </c>
      <c r="AF136" s="43">
        <f t="shared" si="27"/>
        <v>16924161</v>
      </c>
      <c r="AG136" s="28"/>
      <c r="AH136" s="50"/>
    </row>
    <row r="137" spans="1:34" ht="15" customHeight="1">
      <c r="A137" s="28" t="s">
        <v>532</v>
      </c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28"/>
      <c r="Q137" s="28"/>
      <c r="R137" s="28" t="s">
        <v>412</v>
      </c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28"/>
      <c r="AH137" s="28"/>
    </row>
    <row r="138" spans="1:34" ht="15" customHeight="1">
      <c r="A138" s="28"/>
      <c r="B138" s="27"/>
      <c r="C138" s="27"/>
      <c r="D138" s="27"/>
      <c r="E138" s="27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 t="s">
        <v>579</v>
      </c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</row>
    <row r="139" spans="1:34" ht="15" customHeight="1">
      <c r="A139" s="28"/>
      <c r="B139" s="27"/>
      <c r="C139" s="27"/>
      <c r="D139" s="27"/>
      <c r="E139" s="27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</row>
    <row r="140" spans="1:34" ht="15" customHeight="1">
      <c r="A140" s="28"/>
      <c r="B140" s="27"/>
      <c r="C140" s="27"/>
      <c r="D140" s="27"/>
      <c r="E140" s="27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</row>
    <row r="141" spans="1:34" ht="15" customHeight="1">
      <c r="A141" s="28"/>
      <c r="B141" s="27"/>
      <c r="C141" s="27"/>
      <c r="D141" s="27"/>
      <c r="E141" s="27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</row>
    <row r="142" spans="1:34" ht="15" customHeight="1">
      <c r="A142" s="28"/>
      <c r="B142" s="27"/>
      <c r="C142" s="27"/>
      <c r="D142" s="27"/>
      <c r="E142" s="27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</row>
    <row r="143" spans="1:34" ht="15" customHeight="1">
      <c r="A143" s="28"/>
      <c r="B143" s="27"/>
      <c r="C143" s="27"/>
      <c r="D143" s="27"/>
      <c r="E143" s="27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</row>
    <row r="144" spans="1:34" ht="15" customHeight="1">
      <c r="A144" s="28"/>
      <c r="B144" s="27"/>
      <c r="C144" s="27"/>
      <c r="D144" s="27"/>
      <c r="E144" s="27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</row>
    <row r="145" spans="1:34" ht="15" customHeight="1">
      <c r="A145" s="28"/>
      <c r="B145" s="27"/>
      <c r="C145" s="27"/>
      <c r="D145" s="27"/>
      <c r="E145" s="27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</row>
    <row r="146" spans="1:34" ht="15" customHeight="1">
      <c r="A146" s="28"/>
      <c r="B146" s="27"/>
      <c r="C146" s="27"/>
      <c r="D146" s="27"/>
      <c r="E146" s="27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</row>
    <row r="147" spans="1:34" ht="15" customHeight="1">
      <c r="A147" s="28"/>
      <c r="B147" s="27"/>
      <c r="C147" s="27"/>
      <c r="D147" s="27"/>
      <c r="E147" s="27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</row>
    <row r="148" spans="1:34" ht="15" customHeight="1">
      <c r="A148" s="28"/>
      <c r="B148" s="27"/>
      <c r="C148" s="27"/>
      <c r="D148" s="27"/>
      <c r="E148" s="27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</row>
    <row r="149" spans="1:34" ht="15" customHeight="1">
      <c r="A149" s="28"/>
      <c r="B149" s="27"/>
      <c r="C149" s="27"/>
      <c r="D149" s="27"/>
      <c r="E149" s="27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</row>
    <row r="150" spans="1:34" ht="15" customHeight="1">
      <c r="A150" s="28"/>
      <c r="B150" s="27"/>
      <c r="C150" s="27"/>
      <c r="D150" s="27"/>
      <c r="E150" s="27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</row>
    <row r="151" spans="1:34" ht="15" customHeight="1">
      <c r="A151" s="28"/>
      <c r="B151" s="27"/>
      <c r="C151" s="27"/>
      <c r="D151" s="27"/>
      <c r="E151" s="27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</row>
    <row r="152" spans="1:34" ht="15" customHeight="1">
      <c r="A152" s="28"/>
      <c r="B152" s="27"/>
      <c r="C152" s="27"/>
      <c r="D152" s="27"/>
      <c r="E152" s="27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</row>
    <row r="153" spans="1:34" ht="15" customHeight="1">
      <c r="A153" s="28"/>
      <c r="B153" s="27"/>
      <c r="C153" s="27"/>
      <c r="D153" s="27"/>
      <c r="E153" s="27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</row>
    <row r="154" spans="1:34" ht="15" customHeight="1">
      <c r="A154" s="28"/>
      <c r="B154" s="27"/>
      <c r="C154" s="27"/>
      <c r="D154" s="27"/>
      <c r="E154" s="27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</row>
    <row r="155" spans="1:34" ht="15" customHeight="1">
      <c r="A155" s="28"/>
      <c r="B155" s="27"/>
      <c r="C155" s="27"/>
      <c r="D155" s="27"/>
      <c r="E155" s="27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</row>
    <row r="156" spans="1:34" ht="15" customHeight="1">
      <c r="A156" s="28"/>
      <c r="B156" s="27"/>
      <c r="C156" s="27"/>
      <c r="D156" s="27"/>
      <c r="E156" s="27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</row>
    <row r="157" spans="1:34" ht="15" customHeight="1">
      <c r="A157" s="28"/>
      <c r="B157" s="27"/>
      <c r="C157" s="27"/>
      <c r="D157" s="27"/>
      <c r="E157" s="27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</row>
    <row r="158" spans="1:34" ht="15" customHeight="1">
      <c r="A158" s="28"/>
      <c r="B158" s="27"/>
      <c r="C158" s="27"/>
      <c r="D158" s="27"/>
      <c r="E158" s="27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</row>
    <row r="159" spans="1:34" ht="15" customHeight="1">
      <c r="A159" s="28"/>
      <c r="B159" s="27"/>
      <c r="C159" s="27"/>
      <c r="D159" s="27"/>
      <c r="E159" s="27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</row>
    <row r="160" spans="1:34" ht="15" customHeight="1">
      <c r="A160" s="28"/>
      <c r="B160" s="27"/>
      <c r="C160" s="27"/>
      <c r="D160" s="27"/>
      <c r="E160" s="27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</row>
    <row r="161" spans="1:34" ht="15" customHeight="1">
      <c r="A161" s="28"/>
      <c r="B161" s="27"/>
      <c r="C161" s="27"/>
      <c r="D161" s="27"/>
      <c r="E161" s="27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</row>
    <row r="162" spans="1:34" ht="15" customHeight="1">
      <c r="A162" s="28"/>
      <c r="B162" s="27"/>
      <c r="C162" s="27"/>
      <c r="D162" s="27"/>
      <c r="E162" s="27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</row>
    <row r="163" spans="1:34" ht="15" customHeight="1">
      <c r="A163" s="28"/>
      <c r="B163" s="27"/>
      <c r="C163" s="27"/>
      <c r="D163" s="27"/>
      <c r="E163" s="27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</row>
    <row r="164" spans="1:34" ht="15" customHeight="1">
      <c r="A164" s="28"/>
      <c r="B164" s="27"/>
      <c r="C164" s="27"/>
      <c r="D164" s="27"/>
      <c r="E164" s="27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</row>
    <row r="165" spans="1:34" ht="15" customHeight="1">
      <c r="A165" s="28"/>
      <c r="B165" s="27"/>
      <c r="C165" s="27"/>
      <c r="D165" s="27"/>
      <c r="E165" s="27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</row>
    <row r="166" spans="1:34" ht="15" customHeight="1">
      <c r="A166" s="28"/>
      <c r="B166" s="27"/>
      <c r="C166" s="27"/>
      <c r="D166" s="27"/>
      <c r="E166" s="27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</row>
    <row r="167" spans="1:34" ht="15" customHeight="1">
      <c r="A167" s="28"/>
      <c r="B167" s="27"/>
      <c r="C167" s="27"/>
      <c r="D167" s="27"/>
      <c r="E167" s="27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</row>
    <row r="168" spans="1:34" ht="15" customHeight="1">
      <c r="A168" s="28"/>
      <c r="B168" s="27"/>
      <c r="C168" s="27"/>
      <c r="D168" s="27"/>
      <c r="E168" s="27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</row>
    <row r="169" spans="1:34" ht="15" customHeight="1">
      <c r="A169" s="28"/>
      <c r="B169" s="27"/>
      <c r="C169" s="27"/>
      <c r="D169" s="27"/>
      <c r="E169" s="27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</row>
    <row r="170" spans="1:34" ht="15" customHeight="1">
      <c r="A170" s="28"/>
      <c r="B170" s="27"/>
      <c r="C170" s="27"/>
      <c r="D170" s="27"/>
      <c r="E170" s="27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</row>
    <row r="171" spans="1:34" ht="15" customHeight="1">
      <c r="A171" s="28"/>
      <c r="B171" s="27"/>
      <c r="C171" s="27"/>
      <c r="D171" s="27"/>
      <c r="E171" s="27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</row>
    <row r="172" spans="1:34" ht="15" customHeight="1">
      <c r="A172" s="28"/>
      <c r="B172" s="27"/>
      <c r="C172" s="27"/>
      <c r="D172" s="27"/>
      <c r="E172" s="27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</row>
    <row r="173" spans="1:34" ht="15" customHeight="1">
      <c r="A173" s="28"/>
      <c r="B173" s="27"/>
      <c r="C173" s="27"/>
      <c r="D173" s="27"/>
      <c r="E173" s="27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</row>
    <row r="174" spans="1:34" ht="15" customHeight="1">
      <c r="A174" s="28"/>
      <c r="B174" s="27"/>
      <c r="C174" s="27"/>
      <c r="D174" s="27"/>
      <c r="E174" s="27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</row>
    <row r="175" spans="1:34" ht="15" customHeight="1">
      <c r="A175" s="28"/>
      <c r="B175" s="27"/>
      <c r="C175" s="27"/>
      <c r="D175" s="27"/>
      <c r="E175" s="27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</row>
    <row r="176" spans="1:34" ht="15" customHeight="1">
      <c r="A176" s="28"/>
      <c r="B176" s="27"/>
      <c r="C176" s="27"/>
      <c r="D176" s="27"/>
      <c r="E176" s="27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</row>
    <row r="177" spans="1:34" ht="15" customHeight="1">
      <c r="A177" s="28"/>
      <c r="B177" s="27"/>
      <c r="C177" s="27"/>
      <c r="D177" s="27"/>
      <c r="E177" s="27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</row>
    <row r="178" spans="1:34" ht="15" customHeight="1">
      <c r="A178" s="28"/>
      <c r="B178" s="27"/>
      <c r="C178" s="27"/>
      <c r="D178" s="27"/>
      <c r="E178" s="27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</row>
    <row r="179" spans="1:34" ht="15" customHeight="1">
      <c r="A179" s="28"/>
      <c r="B179" s="27"/>
      <c r="C179" s="27"/>
      <c r="D179" s="27"/>
      <c r="E179" s="27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</row>
    <row r="180" spans="1:34" ht="15" customHeight="1">
      <c r="A180" s="28"/>
      <c r="B180" s="27"/>
      <c r="C180" s="27"/>
      <c r="D180" s="27"/>
      <c r="E180" s="27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</row>
    <row r="181" spans="1:34" ht="15" customHeight="1">
      <c r="A181" s="28"/>
      <c r="B181" s="27"/>
      <c r="C181" s="27"/>
      <c r="D181" s="27"/>
      <c r="E181" s="27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</row>
    <row r="182" spans="1:34" ht="15" customHeight="1">
      <c r="A182" s="28"/>
      <c r="B182" s="27"/>
      <c r="C182" s="27"/>
      <c r="D182" s="27"/>
      <c r="E182" s="27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</row>
    <row r="183" spans="1:34" ht="15" customHeight="1">
      <c r="A183" s="28"/>
      <c r="B183" s="27"/>
      <c r="C183" s="27"/>
      <c r="D183" s="27"/>
      <c r="E183" s="27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</row>
    <row r="184" spans="1:34" ht="15" customHeight="1">
      <c r="A184" s="28"/>
      <c r="B184" s="27"/>
      <c r="C184" s="27"/>
      <c r="D184" s="27"/>
      <c r="E184" s="27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</row>
    <row r="185" spans="1:34" ht="15" customHeight="1">
      <c r="A185" s="28"/>
      <c r="B185" s="27"/>
      <c r="C185" s="27"/>
      <c r="D185" s="27"/>
      <c r="E185" s="27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</row>
    <row r="186" spans="1:34" ht="15" customHeight="1">
      <c r="A186" s="28"/>
      <c r="B186" s="27"/>
      <c r="C186" s="27"/>
      <c r="D186" s="27"/>
      <c r="E186" s="27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</row>
    <row r="187" spans="1:34" ht="15" customHeight="1">
      <c r="A187" s="28"/>
      <c r="B187" s="27"/>
      <c r="C187" s="27"/>
      <c r="D187" s="27"/>
      <c r="E187" s="27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</row>
    <row r="188" spans="1:34" ht="15" customHeight="1">
      <c r="A188" s="28"/>
      <c r="B188" s="27"/>
      <c r="C188" s="27"/>
      <c r="D188" s="27"/>
      <c r="E188" s="27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</row>
    <row r="189" spans="1:34" ht="15" customHeight="1">
      <c r="A189" s="28"/>
      <c r="B189" s="27"/>
      <c r="C189" s="27"/>
      <c r="D189" s="27"/>
      <c r="E189" s="27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</row>
    <row r="190" spans="1:34" ht="15" customHeight="1">
      <c r="A190" s="28"/>
      <c r="B190" s="27"/>
      <c r="C190" s="27"/>
      <c r="D190" s="27"/>
      <c r="E190" s="27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</row>
    <row r="191" spans="1:34" ht="15" customHeight="1">
      <c r="A191" s="28"/>
      <c r="B191" s="27"/>
      <c r="C191" s="27"/>
      <c r="D191" s="27"/>
      <c r="E191" s="27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</row>
    <row r="192" spans="1:34" ht="15" customHeight="1">
      <c r="A192" s="28"/>
      <c r="B192" s="27"/>
      <c r="C192" s="27"/>
      <c r="D192" s="27"/>
      <c r="E192" s="27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</row>
    <row r="193" spans="1:34" ht="15" customHeight="1">
      <c r="A193" s="28"/>
      <c r="B193" s="27"/>
      <c r="C193" s="27"/>
      <c r="D193" s="27"/>
      <c r="E193" s="27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</row>
    <row r="194" spans="1:34" ht="15" customHeight="1">
      <c r="A194" s="28"/>
      <c r="B194" s="27"/>
      <c r="C194" s="27"/>
      <c r="D194" s="27"/>
      <c r="E194" s="27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</row>
    <row r="195" spans="1:34" ht="15" customHeight="1">
      <c r="A195" s="28"/>
      <c r="B195" s="27"/>
      <c r="C195" s="27"/>
      <c r="D195" s="27"/>
      <c r="E195" s="27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</row>
    <row r="196" spans="1:34" ht="15" customHeight="1">
      <c r="A196" s="28"/>
      <c r="B196" s="27"/>
      <c r="C196" s="27"/>
      <c r="D196" s="27"/>
      <c r="E196" s="27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</row>
    <row r="197" spans="1:34" ht="15" customHeight="1">
      <c r="A197" s="28"/>
      <c r="B197" s="27"/>
      <c r="C197" s="27"/>
      <c r="D197" s="27"/>
      <c r="E197" s="27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</row>
    <row r="198" spans="1:34" ht="15" customHeight="1">
      <c r="A198" s="28"/>
      <c r="B198" s="27"/>
      <c r="C198" s="27"/>
      <c r="D198" s="27"/>
      <c r="E198" s="27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</row>
    <row r="199" spans="1:34" ht="15" customHeight="1">
      <c r="A199" s="28"/>
      <c r="B199" s="27"/>
      <c r="C199" s="27"/>
      <c r="D199" s="27"/>
      <c r="E199" s="27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</row>
    <row r="200" spans="1:34" ht="15" customHeight="1">
      <c r="A200" s="28"/>
      <c r="B200" s="27"/>
      <c r="C200" s="27"/>
      <c r="D200" s="27"/>
      <c r="E200" s="27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</row>
    <row r="201" spans="1:34" ht="15" customHeight="1">
      <c r="A201" s="28"/>
      <c r="B201" s="27"/>
      <c r="C201" s="27"/>
      <c r="D201" s="27"/>
      <c r="E201" s="27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</row>
    <row r="202" spans="1:34" ht="15" customHeight="1">
      <c r="A202" s="28"/>
      <c r="B202" s="27"/>
      <c r="C202" s="27"/>
      <c r="D202" s="27"/>
      <c r="E202" s="27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</row>
    <row r="203" spans="1:34" ht="15" customHeight="1">
      <c r="A203" s="28"/>
      <c r="B203" s="27"/>
      <c r="C203" s="27"/>
      <c r="D203" s="27"/>
      <c r="E203" s="27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</row>
    <row r="204" spans="1:34" ht="15" customHeight="1">
      <c r="A204" s="28"/>
      <c r="B204" s="27"/>
      <c r="C204" s="27"/>
      <c r="D204" s="27"/>
      <c r="E204" s="27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</row>
    <row r="205" spans="1:34" ht="15" customHeight="1">
      <c r="A205" s="28"/>
      <c r="B205" s="27"/>
      <c r="C205" s="27"/>
      <c r="D205" s="27"/>
      <c r="E205" s="27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</row>
    <row r="206" spans="1:34" ht="15" customHeight="1">
      <c r="A206" s="28"/>
      <c r="B206" s="27"/>
      <c r="C206" s="27"/>
      <c r="D206" s="27"/>
      <c r="E206" s="27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</row>
    <row r="207" spans="1:34" ht="15" customHeight="1">
      <c r="A207" s="28"/>
      <c r="B207" s="27"/>
      <c r="C207" s="27"/>
      <c r="D207" s="27"/>
      <c r="E207" s="27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</row>
    <row r="208" spans="1:34" ht="15" customHeight="1">
      <c r="A208" s="28"/>
      <c r="B208" s="27"/>
      <c r="C208" s="27"/>
      <c r="D208" s="27"/>
      <c r="E208" s="27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</row>
    <row r="209" spans="1:34" ht="15" customHeight="1">
      <c r="A209" s="28"/>
      <c r="B209" s="27"/>
      <c r="C209" s="27"/>
      <c r="D209" s="27"/>
      <c r="E209" s="27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</row>
    <row r="210" spans="1:34" ht="15" customHeight="1">
      <c r="A210" s="28"/>
      <c r="B210" s="27"/>
      <c r="C210" s="27"/>
      <c r="D210" s="27"/>
      <c r="E210" s="27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</row>
    <row r="211" spans="1:34" ht="15" customHeight="1">
      <c r="A211" s="28"/>
      <c r="B211" s="27"/>
      <c r="C211" s="27"/>
      <c r="D211" s="27"/>
      <c r="E211" s="27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</row>
    <row r="212" spans="1:34" ht="15" customHeight="1">
      <c r="A212" s="28"/>
      <c r="B212" s="27"/>
      <c r="C212" s="27"/>
      <c r="D212" s="27"/>
      <c r="E212" s="27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</row>
    <row r="213" spans="1:34" ht="12.75" customHeight="1">
      <c r="A213" s="28"/>
      <c r="B213" s="27"/>
      <c r="C213" s="27"/>
      <c r="D213" s="27"/>
      <c r="E213" s="27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</row>
    <row r="214" spans="1:34" ht="12.75" customHeight="1">
      <c r="A214" s="28"/>
      <c r="B214" s="27"/>
      <c r="C214" s="27"/>
      <c r="D214" s="27"/>
      <c r="E214" s="27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</row>
    <row r="215" spans="1:34" ht="12.75" customHeight="1">
      <c r="A215" s="28"/>
      <c r="B215" s="27"/>
      <c r="C215" s="27"/>
      <c r="D215" s="27"/>
      <c r="E215" s="27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</row>
    <row r="216" spans="1:34" ht="12.75" customHeight="1">
      <c r="A216" s="28"/>
      <c r="B216" s="27"/>
      <c r="C216" s="27"/>
      <c r="D216" s="27"/>
      <c r="E216" s="27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</row>
    <row r="217" spans="1:34" ht="12.75" customHeight="1">
      <c r="A217" s="28"/>
      <c r="B217" s="27"/>
      <c r="C217" s="27"/>
      <c r="D217" s="27"/>
      <c r="E217" s="27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</row>
    <row r="218" spans="1:34" ht="12.75" customHeight="1">
      <c r="A218" s="28"/>
      <c r="B218" s="27"/>
      <c r="C218" s="27"/>
      <c r="D218" s="27"/>
      <c r="E218" s="27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</row>
    <row r="219" spans="1:34" ht="12.75" customHeight="1">
      <c r="A219" s="28"/>
      <c r="B219" s="27"/>
      <c r="C219" s="27"/>
      <c r="D219" s="27"/>
      <c r="E219" s="27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</row>
    <row r="220" spans="1:34" ht="12.75" customHeight="1">
      <c r="A220" s="28"/>
      <c r="B220" s="27"/>
      <c r="C220" s="27"/>
      <c r="D220" s="27"/>
      <c r="E220" s="27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</row>
    <row r="221" spans="1:34" ht="12.75" customHeight="1">
      <c r="A221" s="28"/>
      <c r="B221" s="27"/>
      <c r="C221" s="27"/>
      <c r="D221" s="27"/>
      <c r="E221" s="27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</row>
    <row r="222" spans="1:34" ht="12.75" customHeight="1">
      <c r="A222" s="28"/>
      <c r="B222" s="27"/>
      <c r="C222" s="27"/>
      <c r="D222" s="27"/>
      <c r="E222" s="27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</row>
    <row r="223" spans="1:34" ht="12.75" customHeight="1">
      <c r="A223" s="28"/>
      <c r="B223" s="27"/>
      <c r="C223" s="27"/>
      <c r="D223" s="27"/>
      <c r="E223" s="27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</row>
    <row r="224" spans="1:34" ht="12.75" customHeight="1">
      <c r="A224" s="28"/>
      <c r="B224" s="27"/>
      <c r="C224" s="27"/>
      <c r="D224" s="27"/>
      <c r="E224" s="27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</row>
    <row r="225" spans="1:34" ht="12.75" customHeight="1">
      <c r="A225" s="28"/>
      <c r="B225" s="27"/>
      <c r="C225" s="27"/>
      <c r="D225" s="27"/>
      <c r="E225" s="27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</row>
    <row r="226" spans="1:34" ht="12.75" customHeight="1">
      <c r="A226" s="28"/>
      <c r="B226" s="27"/>
      <c r="C226" s="27"/>
      <c r="D226" s="27"/>
      <c r="E226" s="27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</row>
    <row r="227" spans="1:34" ht="12.75" customHeight="1">
      <c r="A227" s="28"/>
      <c r="B227" s="27"/>
      <c r="C227" s="27"/>
      <c r="D227" s="27"/>
      <c r="E227" s="27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</row>
    <row r="228" spans="1:34" ht="12.75" customHeight="1">
      <c r="A228" s="28"/>
      <c r="B228" s="27"/>
      <c r="C228" s="27"/>
      <c r="D228" s="27"/>
      <c r="E228" s="27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</row>
    <row r="229" spans="1:34" ht="12.75" customHeight="1">
      <c r="A229" s="28"/>
      <c r="B229" s="27"/>
      <c r="C229" s="27"/>
      <c r="D229" s="27"/>
      <c r="E229" s="27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</row>
    <row r="230" spans="1:34" ht="12.75" customHeight="1">
      <c r="A230" s="28"/>
      <c r="B230" s="27"/>
      <c r="C230" s="27"/>
      <c r="D230" s="27"/>
      <c r="E230" s="27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</row>
    <row r="231" spans="1:34" ht="12.75" customHeight="1">
      <c r="A231" s="28"/>
      <c r="B231" s="27"/>
      <c r="C231" s="27"/>
      <c r="D231" s="27"/>
      <c r="E231" s="27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</row>
    <row r="232" spans="1:34" ht="12.75" customHeight="1">
      <c r="A232" s="28"/>
      <c r="B232" s="27"/>
      <c r="C232" s="27"/>
      <c r="D232" s="27"/>
      <c r="E232" s="27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</row>
    <row r="233" spans="1:34" ht="12.75" customHeight="1">
      <c r="A233" s="28"/>
      <c r="B233" s="27"/>
      <c r="C233" s="27"/>
      <c r="D233" s="27"/>
      <c r="E233" s="27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</row>
    <row r="234" spans="1:34" ht="12.75" customHeight="1">
      <c r="A234" s="28"/>
      <c r="B234" s="27"/>
      <c r="C234" s="27"/>
      <c r="D234" s="27"/>
      <c r="E234" s="27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</row>
    <row r="235" spans="1:34" ht="12.75" customHeight="1">
      <c r="A235" s="28"/>
      <c r="B235" s="27"/>
      <c r="C235" s="27"/>
      <c r="D235" s="27"/>
      <c r="E235" s="27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</row>
    <row r="236" spans="1:34" ht="12.75" customHeight="1">
      <c r="A236" s="28"/>
      <c r="B236" s="27"/>
      <c r="C236" s="27"/>
      <c r="D236" s="27"/>
      <c r="E236" s="27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</row>
    <row r="237" spans="1:34" ht="12.75" customHeight="1">
      <c r="A237" s="28"/>
      <c r="B237" s="27"/>
      <c r="C237" s="27"/>
      <c r="D237" s="27"/>
      <c r="E237" s="27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</row>
    <row r="238" spans="1:34" ht="12.75" customHeight="1">
      <c r="A238" s="28"/>
      <c r="B238" s="27"/>
      <c r="C238" s="27"/>
      <c r="D238" s="27"/>
      <c r="E238" s="27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</row>
    <row r="239" spans="1:34" ht="12.75" customHeight="1">
      <c r="A239" s="28"/>
      <c r="B239" s="27"/>
      <c r="C239" s="27"/>
      <c r="D239" s="27"/>
      <c r="E239" s="27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</row>
    <row r="240" spans="1:34" ht="12.75" customHeight="1">
      <c r="A240" s="28"/>
      <c r="B240" s="27"/>
      <c r="C240" s="27"/>
      <c r="D240" s="27"/>
      <c r="E240" s="27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</row>
    <row r="241" spans="1:34" ht="12.75" customHeight="1">
      <c r="A241" s="28"/>
      <c r="B241" s="27"/>
      <c r="C241" s="27"/>
      <c r="D241" s="27"/>
      <c r="E241" s="27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</row>
    <row r="242" spans="1:34" ht="12.75" customHeight="1">
      <c r="A242" s="28"/>
      <c r="B242" s="27"/>
      <c r="C242" s="27"/>
      <c r="D242" s="27"/>
      <c r="E242" s="27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</row>
    <row r="243" spans="1:34" ht="12.75" customHeight="1">
      <c r="A243" s="28"/>
      <c r="B243" s="27"/>
      <c r="C243" s="27"/>
      <c r="D243" s="27"/>
      <c r="E243" s="27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</row>
    <row r="244" spans="1:34" ht="12.75" customHeight="1">
      <c r="A244" s="28"/>
      <c r="B244" s="27"/>
      <c r="C244" s="27"/>
      <c r="D244" s="27"/>
      <c r="E244" s="27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</row>
    <row r="245" spans="1:34" ht="12.75" customHeight="1">
      <c r="A245" s="28"/>
      <c r="B245" s="27"/>
      <c r="C245" s="27"/>
      <c r="D245" s="27"/>
      <c r="E245" s="27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</row>
    <row r="246" spans="1:34" ht="12.75" customHeight="1">
      <c r="A246" s="28"/>
      <c r="B246" s="27"/>
      <c r="C246" s="27"/>
      <c r="D246" s="27"/>
      <c r="E246" s="27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</row>
    <row r="247" spans="1:34" ht="12.75" customHeight="1">
      <c r="A247" s="28"/>
      <c r="B247" s="27"/>
      <c r="C247" s="27"/>
      <c r="D247" s="27"/>
      <c r="E247" s="27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</row>
    <row r="248" spans="1:34" ht="12.75" customHeight="1">
      <c r="A248" s="28"/>
      <c r="B248" s="27"/>
      <c r="C248" s="27"/>
      <c r="D248" s="27"/>
      <c r="E248" s="27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</row>
    <row r="249" spans="1:34" ht="12.75" customHeight="1">
      <c r="A249" s="28"/>
      <c r="B249" s="27"/>
      <c r="C249" s="27"/>
      <c r="D249" s="27"/>
      <c r="E249" s="27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</row>
    <row r="250" spans="1:34" ht="12.75" customHeight="1">
      <c r="A250" s="28"/>
      <c r="B250" s="27"/>
      <c r="C250" s="27"/>
      <c r="D250" s="27"/>
      <c r="E250" s="27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</row>
    <row r="251" spans="1:34" ht="12.75" customHeight="1">
      <c r="A251" s="28"/>
      <c r="B251" s="27"/>
      <c r="C251" s="27"/>
      <c r="D251" s="27"/>
      <c r="E251" s="27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</row>
    <row r="252" spans="1:34" ht="12.75" customHeight="1">
      <c r="A252" s="28"/>
      <c r="B252" s="27"/>
      <c r="C252" s="27"/>
      <c r="D252" s="27"/>
      <c r="E252" s="27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</row>
    <row r="253" spans="1:34" ht="12.75" customHeight="1">
      <c r="A253" s="28"/>
      <c r="B253" s="27"/>
      <c r="C253" s="27"/>
      <c r="D253" s="27"/>
      <c r="E253" s="27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</row>
    <row r="254" spans="1:34" ht="12.75" customHeight="1">
      <c r="A254" s="28"/>
      <c r="B254" s="27"/>
      <c r="C254" s="27"/>
      <c r="D254" s="27"/>
      <c r="E254" s="27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</row>
    <row r="255" spans="1:34" ht="12.75" customHeight="1">
      <c r="A255" s="28"/>
      <c r="B255" s="27"/>
      <c r="C255" s="27"/>
      <c r="D255" s="27"/>
      <c r="E255" s="27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</row>
    <row r="256" spans="1:34" ht="12.75" customHeight="1">
      <c r="A256" s="28"/>
      <c r="B256" s="27"/>
      <c r="C256" s="27"/>
      <c r="D256" s="27"/>
      <c r="E256" s="27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</row>
    <row r="257" spans="1:34" ht="12.75" customHeight="1">
      <c r="A257" s="28"/>
      <c r="B257" s="27"/>
      <c r="C257" s="27"/>
      <c r="D257" s="27"/>
      <c r="E257" s="27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</row>
    <row r="258" spans="1:34" ht="12.75" customHeight="1">
      <c r="A258" s="28"/>
      <c r="B258" s="27"/>
      <c r="C258" s="27"/>
      <c r="D258" s="27"/>
      <c r="E258" s="27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</row>
    <row r="259" spans="1:34" ht="12.75" customHeight="1">
      <c r="A259" s="28"/>
      <c r="B259" s="27"/>
      <c r="C259" s="27"/>
      <c r="D259" s="27"/>
      <c r="E259" s="27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</row>
    <row r="260" spans="1:34" ht="12.75" customHeight="1">
      <c r="A260" s="28"/>
      <c r="B260" s="27"/>
      <c r="C260" s="27"/>
      <c r="D260" s="27"/>
      <c r="E260" s="27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</row>
    <row r="261" spans="1:34" ht="12.75" customHeight="1">
      <c r="A261" s="28"/>
      <c r="B261" s="27"/>
      <c r="C261" s="27"/>
      <c r="D261" s="27"/>
      <c r="E261" s="27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</row>
    <row r="262" spans="1:34" ht="12.75" customHeight="1">
      <c r="A262" s="28"/>
      <c r="B262" s="27"/>
      <c r="C262" s="27"/>
      <c r="D262" s="27"/>
      <c r="E262" s="27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</row>
    <row r="263" spans="1:34" ht="12.75" customHeight="1">
      <c r="A263" s="28"/>
      <c r="B263" s="27"/>
      <c r="C263" s="27"/>
      <c r="D263" s="27"/>
      <c r="E263" s="27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</row>
    <row r="264" spans="1:34" ht="12.75" customHeight="1">
      <c r="A264" s="28"/>
      <c r="B264" s="27"/>
      <c r="C264" s="27"/>
      <c r="D264" s="27"/>
      <c r="E264" s="27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</row>
    <row r="265" spans="1:34" ht="12.75" customHeight="1">
      <c r="A265" s="28"/>
      <c r="B265" s="27"/>
      <c r="C265" s="27"/>
      <c r="D265" s="27"/>
      <c r="E265" s="27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</row>
    <row r="266" spans="1:34" ht="12.75" customHeight="1">
      <c r="A266" s="28"/>
      <c r="B266" s="27"/>
      <c r="C266" s="27"/>
      <c r="D266" s="27"/>
      <c r="E266" s="27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</row>
    <row r="267" spans="1:34" ht="12.75" customHeight="1">
      <c r="A267" s="28"/>
      <c r="B267" s="27"/>
      <c r="C267" s="27"/>
      <c r="D267" s="27"/>
      <c r="E267" s="27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</row>
    <row r="268" spans="1:34" ht="12.75" customHeight="1">
      <c r="A268" s="28"/>
      <c r="B268" s="27"/>
      <c r="C268" s="27"/>
      <c r="D268" s="27"/>
      <c r="E268" s="27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</row>
    <row r="269" spans="1:34" ht="12.75" customHeight="1">
      <c r="A269" s="28"/>
      <c r="B269" s="27"/>
      <c r="C269" s="27"/>
      <c r="D269" s="27"/>
      <c r="E269" s="27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</row>
    <row r="270" spans="1:34" ht="12.75" customHeight="1">
      <c r="A270" s="28"/>
      <c r="B270" s="27"/>
      <c r="C270" s="27"/>
      <c r="D270" s="27"/>
      <c r="E270" s="27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</row>
    <row r="271" spans="1:34" ht="12.75" customHeight="1">
      <c r="A271" s="28"/>
      <c r="B271" s="27"/>
      <c r="C271" s="27"/>
      <c r="D271" s="27"/>
      <c r="E271" s="27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</row>
    <row r="272" spans="1:34" ht="12.75" customHeight="1">
      <c r="A272" s="28"/>
      <c r="B272" s="27"/>
      <c r="C272" s="27"/>
      <c r="D272" s="27"/>
      <c r="E272" s="27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</row>
    <row r="273" spans="1:34" ht="12.75" customHeight="1">
      <c r="A273" s="28"/>
      <c r="B273" s="27"/>
      <c r="C273" s="27"/>
      <c r="D273" s="27"/>
      <c r="E273" s="27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</row>
    <row r="274" spans="1:34" ht="12.75" customHeight="1">
      <c r="A274" s="28"/>
      <c r="B274" s="27"/>
      <c r="C274" s="27"/>
      <c r="D274" s="27"/>
      <c r="E274" s="27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</row>
    <row r="275" spans="1:34" ht="12.75" customHeight="1">
      <c r="A275" s="28"/>
      <c r="B275" s="27"/>
      <c r="C275" s="27"/>
      <c r="D275" s="27"/>
      <c r="E275" s="27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</row>
    <row r="276" spans="1:34" ht="12.75" customHeight="1">
      <c r="A276" s="28"/>
      <c r="B276" s="27"/>
      <c r="C276" s="27"/>
      <c r="D276" s="27"/>
      <c r="E276" s="27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</row>
    <row r="277" spans="1:34" ht="12.75" customHeight="1">
      <c r="A277" s="28"/>
      <c r="B277" s="27"/>
      <c r="C277" s="27"/>
      <c r="D277" s="27"/>
      <c r="E277" s="27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</row>
    <row r="278" spans="1:34" ht="12.75" customHeight="1">
      <c r="A278" s="28"/>
      <c r="B278" s="27"/>
      <c r="C278" s="27"/>
      <c r="D278" s="27"/>
      <c r="E278" s="27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</row>
    <row r="279" spans="1:34" ht="12.75" customHeight="1">
      <c r="A279" s="28"/>
      <c r="B279" s="27"/>
      <c r="C279" s="27"/>
      <c r="D279" s="27"/>
      <c r="E279" s="27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</row>
    <row r="280" spans="1:34" ht="12.75" customHeight="1">
      <c r="A280" s="28"/>
      <c r="B280" s="27"/>
      <c r="C280" s="27"/>
      <c r="D280" s="27"/>
      <c r="E280" s="27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</row>
    <row r="281" spans="1:34" ht="12.75" customHeight="1">
      <c r="A281" s="28"/>
      <c r="B281" s="27"/>
      <c r="C281" s="27"/>
      <c r="D281" s="27"/>
      <c r="E281" s="27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</row>
    <row r="282" spans="1:34" ht="12.75" customHeight="1">
      <c r="A282" s="28"/>
      <c r="B282" s="27"/>
      <c r="C282" s="27"/>
      <c r="D282" s="27"/>
      <c r="E282" s="27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</row>
    <row r="283" spans="1:34" ht="12.75" customHeight="1">
      <c r="A283" s="28"/>
      <c r="B283" s="27"/>
      <c r="C283" s="27"/>
      <c r="D283" s="27"/>
      <c r="E283" s="27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</row>
    <row r="284" spans="1:34" ht="12.75" customHeight="1">
      <c r="A284" s="28"/>
      <c r="B284" s="27"/>
      <c r="C284" s="27"/>
      <c r="D284" s="27"/>
      <c r="E284" s="27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</row>
    <row r="285" spans="1:34" ht="12.75" customHeight="1">
      <c r="A285" s="28"/>
      <c r="B285" s="27"/>
      <c r="C285" s="27"/>
      <c r="D285" s="27"/>
      <c r="E285" s="27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</row>
    <row r="286" spans="1:34" ht="12.75" customHeight="1">
      <c r="A286" s="28"/>
      <c r="B286" s="27"/>
      <c r="C286" s="27"/>
      <c r="D286" s="27"/>
      <c r="E286" s="27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</row>
    <row r="287" spans="1:34" ht="12.75" customHeight="1">
      <c r="A287" s="28"/>
      <c r="B287" s="27"/>
      <c r="C287" s="27"/>
      <c r="D287" s="27"/>
      <c r="E287" s="27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</row>
    <row r="288" spans="1:34" ht="12.75" customHeight="1">
      <c r="A288" s="28"/>
      <c r="B288" s="27"/>
      <c r="C288" s="27"/>
      <c r="D288" s="27"/>
      <c r="E288" s="27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</row>
    <row r="289" spans="1:34" ht="12.75" customHeight="1">
      <c r="A289" s="28"/>
      <c r="B289" s="27"/>
      <c r="C289" s="27"/>
      <c r="D289" s="27"/>
      <c r="E289" s="27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</row>
    <row r="290" spans="1:34" ht="12.75" customHeight="1">
      <c r="A290" s="28"/>
      <c r="B290" s="27"/>
      <c r="C290" s="27"/>
      <c r="D290" s="27"/>
      <c r="E290" s="27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</row>
    <row r="291" spans="1:34" ht="12.75" customHeight="1">
      <c r="A291" s="28"/>
      <c r="B291" s="27"/>
      <c r="C291" s="27"/>
      <c r="D291" s="27"/>
      <c r="E291" s="27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</row>
    <row r="292" spans="1:34" ht="12.75" customHeight="1">
      <c r="A292" s="28"/>
      <c r="B292" s="27"/>
      <c r="C292" s="27"/>
      <c r="D292" s="27"/>
      <c r="E292" s="27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</row>
    <row r="293" spans="1:34" ht="12.75" customHeight="1">
      <c r="A293" s="28"/>
      <c r="B293" s="27"/>
      <c r="C293" s="27"/>
      <c r="D293" s="27"/>
      <c r="E293" s="27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</row>
    <row r="294" spans="1:34" ht="12.75" customHeight="1">
      <c r="A294" s="28"/>
      <c r="B294" s="27"/>
      <c r="C294" s="27"/>
      <c r="D294" s="27"/>
      <c r="E294" s="27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</row>
    <row r="295" spans="1:34" ht="12.75" customHeight="1">
      <c r="A295" s="28"/>
      <c r="B295" s="27"/>
      <c r="C295" s="27"/>
      <c r="D295" s="27"/>
      <c r="E295" s="27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</row>
    <row r="296" spans="1:34" ht="12.75" customHeight="1">
      <c r="A296" s="28"/>
      <c r="B296" s="27"/>
      <c r="C296" s="27"/>
      <c r="D296" s="27"/>
      <c r="E296" s="27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</row>
    <row r="297" spans="1:34" ht="12.75" customHeight="1">
      <c r="A297" s="28"/>
      <c r="B297" s="27"/>
      <c r="C297" s="27"/>
      <c r="D297" s="27"/>
      <c r="E297" s="27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</row>
    <row r="298" spans="1:34" ht="12.75" customHeight="1">
      <c r="A298" s="28"/>
      <c r="B298" s="27"/>
      <c r="C298" s="27"/>
      <c r="D298" s="27"/>
      <c r="E298" s="27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</row>
    <row r="299" spans="1:34" ht="12.75" customHeight="1">
      <c r="A299" s="28"/>
      <c r="B299" s="27"/>
      <c r="C299" s="27"/>
      <c r="D299" s="27"/>
      <c r="E299" s="27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</row>
    <row r="300" spans="1:34" ht="12.75" customHeight="1">
      <c r="A300" s="28"/>
      <c r="B300" s="27"/>
      <c r="C300" s="27"/>
      <c r="D300" s="27"/>
      <c r="E300" s="27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</row>
    <row r="301" spans="1:34" ht="12.75" customHeight="1">
      <c r="A301" s="28"/>
      <c r="B301" s="27"/>
      <c r="C301" s="27"/>
      <c r="D301" s="27"/>
      <c r="E301" s="27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</row>
    <row r="302" spans="1:34" ht="12.75" customHeight="1">
      <c r="A302" s="28"/>
      <c r="B302" s="27"/>
      <c r="C302" s="27"/>
      <c r="D302" s="27"/>
      <c r="E302" s="27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</row>
    <row r="303" spans="1:34" ht="12.75" customHeight="1">
      <c r="A303" s="28"/>
      <c r="B303" s="27"/>
      <c r="C303" s="27"/>
      <c r="D303" s="27"/>
      <c r="E303" s="27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</row>
    <row r="304" spans="1:34" ht="12.75" customHeight="1">
      <c r="A304" s="28"/>
      <c r="B304" s="27"/>
      <c r="C304" s="27"/>
      <c r="D304" s="27"/>
      <c r="E304" s="27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</row>
    <row r="305" spans="1:34" ht="12.75" customHeight="1">
      <c r="A305" s="28"/>
      <c r="B305" s="27"/>
      <c r="C305" s="27"/>
      <c r="D305" s="27"/>
      <c r="E305" s="27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</row>
    <row r="306" spans="1:34" ht="12.75" customHeight="1">
      <c r="A306" s="28"/>
      <c r="B306" s="27"/>
      <c r="C306" s="27"/>
      <c r="D306" s="27"/>
      <c r="E306" s="27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</row>
    <row r="307" spans="1:34" ht="12.75" customHeight="1">
      <c r="A307" s="28"/>
      <c r="B307" s="27"/>
      <c r="C307" s="27"/>
      <c r="D307" s="27"/>
      <c r="E307" s="27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</row>
    <row r="308" spans="1:34" ht="12.75" customHeight="1">
      <c r="A308" s="28"/>
      <c r="B308" s="27"/>
      <c r="C308" s="27"/>
      <c r="D308" s="27"/>
      <c r="E308" s="27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</row>
    <row r="309" spans="1:34" ht="12.75" customHeight="1">
      <c r="A309" s="28"/>
      <c r="B309" s="27"/>
      <c r="C309" s="27"/>
      <c r="D309" s="27"/>
      <c r="E309" s="27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</row>
    <row r="310" spans="1:34" ht="12.75" customHeight="1">
      <c r="A310" s="28"/>
      <c r="B310" s="27"/>
      <c r="C310" s="27"/>
      <c r="D310" s="27"/>
      <c r="E310" s="27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</row>
    <row r="311" spans="1:34" ht="12.75" customHeight="1">
      <c r="A311" s="28"/>
      <c r="B311" s="27"/>
      <c r="C311" s="27"/>
      <c r="D311" s="27"/>
      <c r="E311" s="27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</row>
    <row r="312" spans="1:34" ht="12.75" customHeight="1">
      <c r="A312" s="28"/>
      <c r="B312" s="27"/>
      <c r="C312" s="27"/>
      <c r="D312" s="27"/>
      <c r="E312" s="27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</row>
    <row r="313" spans="1:34" ht="12.75" customHeight="1">
      <c r="A313" s="28"/>
      <c r="B313" s="27"/>
      <c r="C313" s="27"/>
      <c r="D313" s="27"/>
      <c r="E313" s="27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</row>
    <row r="314" spans="1:34" ht="12.75" customHeight="1">
      <c r="A314" s="28"/>
      <c r="B314" s="27"/>
      <c r="C314" s="27"/>
      <c r="D314" s="27"/>
      <c r="E314" s="27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</row>
    <row r="315" spans="1:34" ht="12.75" customHeight="1">
      <c r="A315" s="28"/>
      <c r="B315" s="27"/>
      <c r="C315" s="27"/>
      <c r="D315" s="27"/>
      <c r="E315" s="27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</row>
    <row r="316" spans="1:34" ht="12.75" customHeight="1">
      <c r="A316" s="28"/>
      <c r="B316" s="27"/>
      <c r="C316" s="27"/>
      <c r="D316" s="27"/>
      <c r="E316" s="27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</row>
    <row r="317" spans="1:34" ht="12.75" customHeight="1">
      <c r="A317" s="28"/>
      <c r="B317" s="27"/>
      <c r="C317" s="27"/>
      <c r="D317" s="27"/>
      <c r="E317" s="27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</row>
    <row r="318" spans="1:34" ht="12.75" customHeight="1">
      <c r="A318" s="28"/>
      <c r="B318" s="27"/>
      <c r="C318" s="27"/>
      <c r="D318" s="27"/>
      <c r="E318" s="27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</row>
    <row r="319" spans="1:34" ht="12.75" customHeight="1">
      <c r="A319" s="28"/>
      <c r="B319" s="27"/>
      <c r="C319" s="27"/>
      <c r="D319" s="27"/>
      <c r="E319" s="27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</row>
    <row r="320" spans="1:34" ht="12.75" customHeight="1">
      <c r="A320" s="28"/>
      <c r="B320" s="27"/>
      <c r="C320" s="27"/>
      <c r="D320" s="27"/>
      <c r="E320" s="27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</row>
    <row r="321" spans="1:34" ht="12.75" customHeight="1">
      <c r="A321" s="28"/>
      <c r="B321" s="27"/>
      <c r="C321" s="27"/>
      <c r="D321" s="27"/>
      <c r="E321" s="27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</row>
    <row r="322" spans="1:34" ht="12.75" customHeight="1">
      <c r="A322" s="28"/>
      <c r="B322" s="27"/>
      <c r="C322" s="27"/>
      <c r="D322" s="27"/>
      <c r="E322" s="27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</row>
    <row r="323" spans="1:34" ht="12.75" customHeight="1">
      <c r="A323" s="28"/>
      <c r="B323" s="27"/>
      <c r="C323" s="27"/>
      <c r="D323" s="27"/>
      <c r="E323" s="27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</row>
    <row r="324" spans="1:34" ht="12.75" customHeight="1">
      <c r="A324" s="28"/>
      <c r="B324" s="27"/>
      <c r="C324" s="27"/>
      <c r="D324" s="27"/>
      <c r="E324" s="27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</row>
    <row r="325" spans="1:34" ht="12.75" customHeight="1">
      <c r="A325" s="28"/>
      <c r="B325" s="27"/>
      <c r="C325" s="27"/>
      <c r="D325" s="27"/>
      <c r="E325" s="27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</row>
    <row r="326" spans="1:34" ht="12.75" customHeight="1">
      <c r="A326" s="28"/>
      <c r="B326" s="27"/>
      <c r="C326" s="27"/>
      <c r="D326" s="27"/>
      <c r="E326" s="27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</row>
    <row r="327" spans="1:34" ht="12.75" customHeight="1">
      <c r="A327" s="28"/>
      <c r="B327" s="27"/>
      <c r="C327" s="27"/>
      <c r="D327" s="27"/>
      <c r="E327" s="27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</row>
    <row r="328" spans="1:34" ht="12.75" customHeight="1">
      <c r="A328" s="28"/>
      <c r="B328" s="27"/>
      <c r="C328" s="27"/>
      <c r="D328" s="27"/>
      <c r="E328" s="27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</row>
    <row r="329" spans="1:34" ht="12.75" customHeight="1">
      <c r="A329" s="28"/>
      <c r="B329" s="27"/>
      <c r="C329" s="27"/>
      <c r="D329" s="27"/>
      <c r="E329" s="27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</row>
    <row r="330" spans="1:34" ht="12.75" customHeight="1">
      <c r="A330" s="28"/>
      <c r="B330" s="27"/>
      <c r="C330" s="27"/>
      <c r="D330" s="27"/>
      <c r="E330" s="27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</row>
    <row r="331" spans="1:34" ht="12.75" customHeight="1">
      <c r="A331" s="28"/>
      <c r="B331" s="27"/>
      <c r="C331" s="27"/>
      <c r="D331" s="27"/>
      <c r="E331" s="27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</row>
    <row r="332" spans="1:34" ht="12.75" customHeight="1">
      <c r="A332" s="28"/>
      <c r="B332" s="27"/>
      <c r="C332" s="27"/>
      <c r="D332" s="27"/>
      <c r="E332" s="27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</row>
    <row r="333" spans="1:34" ht="12.75" customHeight="1">
      <c r="A333" s="28"/>
      <c r="B333" s="27"/>
      <c r="C333" s="27"/>
      <c r="D333" s="27"/>
      <c r="E333" s="27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</row>
    <row r="334" spans="1:34" ht="12.75" customHeight="1">
      <c r="A334" s="28"/>
      <c r="B334" s="27"/>
      <c r="C334" s="27"/>
      <c r="D334" s="27"/>
      <c r="E334" s="27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</row>
    <row r="335" spans="1:34" ht="12.75" customHeight="1">
      <c r="A335" s="28"/>
      <c r="B335" s="27"/>
      <c r="C335" s="27"/>
      <c r="D335" s="27"/>
      <c r="E335" s="27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</row>
    <row r="336" spans="1:34" ht="12.75" customHeight="1">
      <c r="A336" s="28"/>
      <c r="B336" s="27"/>
      <c r="C336" s="27"/>
      <c r="D336" s="27"/>
      <c r="E336" s="27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</row>
    <row r="337" spans="1:34" ht="12.75" customHeight="1">
      <c r="A337" s="28"/>
      <c r="B337" s="27"/>
      <c r="C337" s="27"/>
      <c r="D337" s="27"/>
      <c r="E337" s="27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</row>
    <row r="338" spans="1:34" ht="12.75" customHeight="1">
      <c r="A338" s="28"/>
      <c r="B338" s="27"/>
      <c r="C338" s="27"/>
      <c r="D338" s="27"/>
      <c r="E338" s="27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</row>
    <row r="339" spans="1:34" ht="12.75" customHeight="1">
      <c r="A339" s="28"/>
      <c r="B339" s="27"/>
      <c r="C339" s="27"/>
      <c r="D339" s="27"/>
      <c r="E339" s="27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</row>
    <row r="340" spans="1:34" ht="12.75" customHeight="1">
      <c r="A340" s="28"/>
      <c r="B340" s="27"/>
      <c r="C340" s="27"/>
      <c r="D340" s="27"/>
      <c r="E340" s="27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</row>
    <row r="341" spans="1:34" ht="12.75" customHeight="1">
      <c r="A341" s="28"/>
      <c r="B341" s="27"/>
      <c r="C341" s="27"/>
      <c r="D341" s="27"/>
      <c r="E341" s="27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</row>
    <row r="342" spans="1:34" ht="12.75" customHeight="1">
      <c r="A342" s="28"/>
      <c r="B342" s="27"/>
      <c r="C342" s="27"/>
      <c r="D342" s="27"/>
      <c r="E342" s="27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</row>
    <row r="343" spans="1:34" ht="12.75" customHeight="1">
      <c r="A343" s="28"/>
      <c r="B343" s="27"/>
      <c r="C343" s="27"/>
      <c r="D343" s="27"/>
      <c r="E343" s="27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</row>
    <row r="344" spans="1:34" ht="12.75" customHeight="1">
      <c r="A344" s="28"/>
      <c r="B344" s="27"/>
      <c r="C344" s="27"/>
      <c r="D344" s="27"/>
      <c r="E344" s="27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</row>
    <row r="345" spans="1:34" ht="12.75" customHeight="1">
      <c r="A345" s="28"/>
      <c r="B345" s="27"/>
      <c r="C345" s="27"/>
      <c r="D345" s="27"/>
      <c r="E345" s="27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</row>
    <row r="346" spans="1:34" ht="12.75" customHeight="1">
      <c r="A346" s="28"/>
      <c r="B346" s="27"/>
      <c r="C346" s="27"/>
      <c r="D346" s="27"/>
      <c r="E346" s="27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</row>
    <row r="347" spans="1:34" ht="12.75" customHeight="1">
      <c r="A347" s="28"/>
      <c r="B347" s="27"/>
      <c r="C347" s="27"/>
      <c r="D347" s="27"/>
      <c r="E347" s="27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</row>
    <row r="348" spans="1:34" ht="12.75" customHeight="1">
      <c r="A348" s="28"/>
      <c r="B348" s="27"/>
      <c r="C348" s="27"/>
      <c r="D348" s="27"/>
      <c r="E348" s="27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</row>
    <row r="349" spans="1:34" ht="12.75" customHeight="1">
      <c r="A349" s="28"/>
      <c r="B349" s="27"/>
      <c r="C349" s="27"/>
      <c r="D349" s="27"/>
      <c r="E349" s="27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</row>
    <row r="350" spans="1:34" ht="12.75" customHeight="1">
      <c r="A350" s="28"/>
      <c r="B350" s="27"/>
      <c r="C350" s="27"/>
      <c r="D350" s="27"/>
      <c r="E350" s="27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</row>
    <row r="351" spans="1:34" ht="12.75" customHeight="1">
      <c r="A351" s="28"/>
      <c r="B351" s="27"/>
      <c r="C351" s="27"/>
      <c r="D351" s="27"/>
      <c r="E351" s="27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</row>
    <row r="352" spans="1:34" ht="12.75" customHeight="1">
      <c r="A352" s="28"/>
      <c r="B352" s="27"/>
      <c r="C352" s="27"/>
      <c r="D352" s="27"/>
      <c r="E352" s="27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</row>
    <row r="353" spans="1:34" ht="12.75" customHeight="1">
      <c r="A353" s="28"/>
      <c r="B353" s="27"/>
      <c r="C353" s="27"/>
      <c r="D353" s="27"/>
      <c r="E353" s="27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</row>
    <row r="354" spans="1:34" ht="12.75" customHeight="1">
      <c r="A354" s="28"/>
      <c r="B354" s="27"/>
      <c r="C354" s="27"/>
      <c r="D354" s="27"/>
      <c r="E354" s="27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</row>
    <row r="355" spans="1:34" ht="12.75" customHeight="1">
      <c r="A355" s="28"/>
      <c r="B355" s="27"/>
      <c r="C355" s="27"/>
      <c r="D355" s="27"/>
      <c r="E355" s="27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</row>
    <row r="356" spans="1:34" ht="12.75" customHeight="1">
      <c r="A356" s="28"/>
      <c r="B356" s="27"/>
      <c r="C356" s="27"/>
      <c r="D356" s="27"/>
      <c r="E356" s="27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</row>
    <row r="357" spans="1:34" ht="12.75" customHeight="1">
      <c r="A357" s="28"/>
      <c r="B357" s="27"/>
      <c r="C357" s="27"/>
      <c r="D357" s="27"/>
      <c r="E357" s="27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</row>
    <row r="358" spans="1:34" ht="12.75" customHeight="1">
      <c r="A358" s="28"/>
      <c r="B358" s="27"/>
      <c r="C358" s="27"/>
      <c r="D358" s="27"/>
      <c r="E358" s="27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</row>
    <row r="359" spans="1:34" ht="12.75" customHeight="1">
      <c r="A359" s="28"/>
      <c r="B359" s="27"/>
      <c r="C359" s="27"/>
      <c r="D359" s="27"/>
      <c r="E359" s="27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</row>
    <row r="360" spans="1:34" ht="12.75" customHeight="1">
      <c r="A360" s="28"/>
      <c r="B360" s="27"/>
      <c r="C360" s="27"/>
      <c r="D360" s="27"/>
      <c r="E360" s="27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</row>
    <row r="361" spans="1:34" ht="12.75" customHeight="1">
      <c r="A361" s="28"/>
      <c r="B361" s="27"/>
      <c r="C361" s="27"/>
      <c r="D361" s="27"/>
      <c r="E361" s="27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</row>
    <row r="362" spans="1:34" ht="12.75" customHeight="1">
      <c r="A362" s="28"/>
      <c r="B362" s="27"/>
      <c r="C362" s="27"/>
      <c r="D362" s="27"/>
      <c r="E362" s="27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</row>
    <row r="363" spans="1:34" ht="12.75" customHeight="1">
      <c r="A363" s="28"/>
      <c r="B363" s="27"/>
      <c r="C363" s="27"/>
      <c r="D363" s="27"/>
      <c r="E363" s="27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</row>
    <row r="364" spans="1:34" ht="12.75" customHeight="1">
      <c r="A364" s="28"/>
      <c r="B364" s="27"/>
      <c r="C364" s="27"/>
      <c r="D364" s="27"/>
      <c r="E364" s="27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</row>
    <row r="365" spans="1:34" ht="12.75" customHeight="1">
      <c r="A365" s="28"/>
      <c r="B365" s="27"/>
      <c r="C365" s="27"/>
      <c r="D365" s="27"/>
      <c r="E365" s="27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</row>
    <row r="366" spans="1:34" ht="12.75" customHeight="1">
      <c r="A366" s="28"/>
      <c r="B366" s="27"/>
      <c r="C366" s="27"/>
      <c r="D366" s="27"/>
      <c r="E366" s="27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</row>
    <row r="367" spans="1:34" ht="12.75" customHeight="1">
      <c r="A367" s="28"/>
      <c r="B367" s="27"/>
      <c r="C367" s="27"/>
      <c r="D367" s="27"/>
      <c r="E367" s="27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</row>
    <row r="368" spans="1:34" ht="12.75" customHeight="1">
      <c r="A368" s="28"/>
      <c r="B368" s="27"/>
      <c r="C368" s="27"/>
      <c r="D368" s="27"/>
      <c r="E368" s="27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</row>
    <row r="369" spans="1:34" ht="12.75" customHeight="1">
      <c r="A369" s="28"/>
      <c r="B369" s="27"/>
      <c r="C369" s="27"/>
      <c r="D369" s="27"/>
      <c r="E369" s="27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</row>
    <row r="370" spans="1:34" ht="12.75" customHeight="1">
      <c r="A370" s="28"/>
      <c r="B370" s="27"/>
      <c r="C370" s="27"/>
      <c r="D370" s="27"/>
      <c r="E370" s="27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</row>
    <row r="371" spans="1:34" ht="12.75" customHeight="1">
      <c r="A371" s="28"/>
      <c r="B371" s="27"/>
      <c r="C371" s="27"/>
      <c r="D371" s="27"/>
      <c r="E371" s="27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</row>
    <row r="372" spans="1:34" ht="12.75" customHeight="1">
      <c r="A372" s="28"/>
      <c r="B372" s="27"/>
      <c r="C372" s="27"/>
      <c r="D372" s="27"/>
      <c r="E372" s="27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</row>
    <row r="373" spans="1:34" ht="12.75" customHeight="1">
      <c r="A373" s="28"/>
      <c r="B373" s="27"/>
      <c r="C373" s="27"/>
      <c r="D373" s="27"/>
      <c r="E373" s="27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</row>
    <row r="374" spans="1:34" ht="12.75" customHeight="1">
      <c r="A374" s="28"/>
      <c r="B374" s="27"/>
      <c r="C374" s="27"/>
      <c r="D374" s="27"/>
      <c r="E374" s="27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</row>
    <row r="375" spans="1:34" ht="12.75" customHeight="1">
      <c r="A375" s="28"/>
      <c r="B375" s="27"/>
      <c r="C375" s="27"/>
      <c r="D375" s="27"/>
      <c r="E375" s="27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</row>
    <row r="376" spans="1:34" ht="12.75" customHeight="1">
      <c r="A376" s="28"/>
      <c r="B376" s="27"/>
      <c r="C376" s="27"/>
      <c r="D376" s="27"/>
      <c r="E376" s="27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</row>
    <row r="377" spans="1:34" ht="12.75" customHeight="1">
      <c r="A377" s="28"/>
      <c r="B377" s="27"/>
      <c r="C377" s="27"/>
      <c r="D377" s="27"/>
      <c r="E377" s="27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</row>
    <row r="378" spans="1:34" ht="12.75" customHeight="1">
      <c r="A378" s="28"/>
      <c r="B378" s="27"/>
      <c r="C378" s="27"/>
      <c r="D378" s="27"/>
      <c r="E378" s="27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</row>
    <row r="379" spans="1:34" ht="12.75" customHeight="1">
      <c r="A379" s="28"/>
      <c r="B379" s="27"/>
      <c r="C379" s="27"/>
      <c r="D379" s="27"/>
      <c r="E379" s="27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</row>
    <row r="380" spans="1:34" ht="12.75" customHeight="1">
      <c r="A380" s="28"/>
      <c r="B380" s="27"/>
      <c r="C380" s="27"/>
      <c r="D380" s="27"/>
      <c r="E380" s="27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</row>
    <row r="381" spans="1:34" ht="12.75" customHeight="1">
      <c r="A381" s="28"/>
      <c r="B381" s="27"/>
      <c r="C381" s="27"/>
      <c r="D381" s="27"/>
      <c r="E381" s="27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</row>
    <row r="382" spans="1:34" ht="12.75" customHeight="1">
      <c r="A382" s="28"/>
      <c r="B382" s="27"/>
      <c r="C382" s="27"/>
      <c r="D382" s="27"/>
      <c r="E382" s="27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</row>
    <row r="383" spans="1:34" ht="12.75" customHeight="1">
      <c r="A383" s="28"/>
      <c r="B383" s="27"/>
      <c r="C383" s="27"/>
      <c r="D383" s="27"/>
      <c r="E383" s="27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</row>
    <row r="384" spans="1:34" ht="12.75" customHeight="1">
      <c r="A384" s="28"/>
      <c r="B384" s="27"/>
      <c r="C384" s="27"/>
      <c r="D384" s="27"/>
      <c r="E384" s="27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</row>
    <row r="385" spans="1:34" ht="12.75" customHeight="1">
      <c r="A385" s="28"/>
      <c r="B385" s="27"/>
      <c r="C385" s="27"/>
      <c r="D385" s="27"/>
      <c r="E385" s="27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</row>
    <row r="386" spans="1:34" ht="12.75" customHeight="1">
      <c r="A386" s="28"/>
      <c r="B386" s="27"/>
      <c r="C386" s="27"/>
      <c r="D386" s="27"/>
      <c r="E386" s="27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</row>
    <row r="387" spans="1:34" ht="12.75" customHeight="1">
      <c r="A387" s="28"/>
      <c r="B387" s="27"/>
      <c r="C387" s="27"/>
      <c r="D387" s="27"/>
      <c r="E387" s="27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</row>
    <row r="388" spans="1:34" ht="12.75" customHeight="1">
      <c r="A388" s="28"/>
      <c r="B388" s="27"/>
      <c r="C388" s="27"/>
      <c r="D388" s="27"/>
      <c r="E388" s="27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</row>
    <row r="389" spans="1:34" ht="12.75" customHeight="1">
      <c r="A389" s="28"/>
      <c r="B389" s="27"/>
      <c r="C389" s="27"/>
      <c r="D389" s="27"/>
      <c r="E389" s="27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</row>
    <row r="390" spans="1:34" ht="12.75" customHeight="1">
      <c r="A390" s="28"/>
      <c r="B390" s="27"/>
      <c r="C390" s="27"/>
      <c r="D390" s="27"/>
      <c r="E390" s="27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</row>
    <row r="391" spans="1:34" ht="12.75" customHeight="1">
      <c r="A391" s="28"/>
      <c r="B391" s="27"/>
      <c r="C391" s="27"/>
      <c r="D391" s="27"/>
      <c r="E391" s="27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</row>
    <row r="392" spans="1:34" ht="12.75" customHeight="1">
      <c r="A392" s="28"/>
      <c r="B392" s="27"/>
      <c r="C392" s="27"/>
      <c r="D392" s="27"/>
      <c r="E392" s="27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</row>
    <row r="393" spans="1:34" ht="12.75" customHeight="1">
      <c r="A393" s="28"/>
      <c r="B393" s="27"/>
      <c r="C393" s="27"/>
      <c r="D393" s="27"/>
      <c r="E393" s="27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</row>
    <row r="394" spans="1:34" ht="12.75" customHeight="1">
      <c r="A394" s="28"/>
      <c r="B394" s="27"/>
      <c r="C394" s="27"/>
      <c r="D394" s="27"/>
      <c r="E394" s="27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</row>
    <row r="395" spans="1:34" ht="12.75" customHeight="1">
      <c r="A395" s="28"/>
      <c r="B395" s="27"/>
      <c r="C395" s="27"/>
      <c r="D395" s="27"/>
      <c r="E395" s="27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</row>
    <row r="396" spans="1:34" ht="12.75" customHeight="1">
      <c r="A396" s="28"/>
      <c r="B396" s="27"/>
      <c r="C396" s="27"/>
      <c r="D396" s="27"/>
      <c r="E396" s="27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</row>
    <row r="397" spans="1:34" ht="12.75" customHeight="1">
      <c r="A397" s="28"/>
      <c r="B397" s="27"/>
      <c r="C397" s="27"/>
      <c r="D397" s="27"/>
      <c r="E397" s="27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</row>
    <row r="398" spans="1:34" ht="12.75" customHeight="1">
      <c r="A398" s="28"/>
      <c r="B398" s="27"/>
      <c r="C398" s="27"/>
      <c r="D398" s="27"/>
      <c r="E398" s="27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</row>
    <row r="399" spans="1:34" ht="12.75" customHeight="1">
      <c r="A399" s="28"/>
      <c r="B399" s="27"/>
      <c r="C399" s="27"/>
      <c r="D399" s="27"/>
      <c r="E399" s="27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</row>
    <row r="400" spans="1:34" ht="12.75" customHeight="1">
      <c r="A400" s="28"/>
      <c r="B400" s="27"/>
      <c r="C400" s="27"/>
      <c r="D400" s="27"/>
      <c r="E400" s="27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</row>
    <row r="401" spans="1:34" ht="12.75" customHeight="1">
      <c r="A401" s="28"/>
      <c r="B401" s="27"/>
      <c r="C401" s="27"/>
      <c r="D401" s="27"/>
      <c r="E401" s="27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</row>
    <row r="402" spans="1:34" ht="12.75" customHeight="1">
      <c r="A402" s="28"/>
      <c r="B402" s="27"/>
      <c r="C402" s="27"/>
      <c r="D402" s="27"/>
      <c r="E402" s="27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</row>
    <row r="403" spans="1:34" ht="12.75" customHeight="1">
      <c r="A403" s="28"/>
      <c r="B403" s="27"/>
      <c r="C403" s="27"/>
      <c r="D403" s="27"/>
      <c r="E403" s="27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</row>
    <row r="404" spans="1:34" ht="12.75" customHeight="1">
      <c r="A404" s="28"/>
      <c r="B404" s="27"/>
      <c r="C404" s="27"/>
      <c r="D404" s="27"/>
      <c r="E404" s="27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</row>
    <row r="405" spans="1:34" ht="12.75" customHeight="1">
      <c r="A405" s="28"/>
      <c r="B405" s="27"/>
      <c r="C405" s="27"/>
      <c r="D405" s="27"/>
      <c r="E405" s="27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</row>
    <row r="406" spans="1:34" ht="12.75" customHeight="1">
      <c r="A406" s="28"/>
      <c r="B406" s="27"/>
      <c r="C406" s="27"/>
      <c r="D406" s="27"/>
      <c r="E406" s="27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</row>
    <row r="407" spans="1:34" ht="12.75" customHeight="1">
      <c r="A407" s="28"/>
      <c r="B407" s="27"/>
      <c r="C407" s="27"/>
      <c r="D407" s="27"/>
      <c r="E407" s="27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</row>
    <row r="408" spans="1:34" ht="12.75" customHeight="1">
      <c r="A408" s="28"/>
      <c r="B408" s="27"/>
      <c r="C408" s="27"/>
      <c r="D408" s="27"/>
      <c r="E408" s="27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</row>
    <row r="409" spans="1:34" ht="12.75" customHeight="1">
      <c r="A409" s="28"/>
      <c r="B409" s="27"/>
      <c r="C409" s="27"/>
      <c r="D409" s="27"/>
      <c r="E409" s="27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</row>
    <row r="410" spans="1:34" ht="12.75" customHeight="1">
      <c r="A410" s="28"/>
      <c r="B410" s="27"/>
      <c r="C410" s="27"/>
      <c r="D410" s="27"/>
      <c r="E410" s="27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</row>
    <row r="411" spans="1:34" ht="12.75" customHeight="1">
      <c r="A411" s="28"/>
      <c r="B411" s="27"/>
      <c r="C411" s="27"/>
      <c r="D411" s="27"/>
      <c r="E411" s="27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</row>
    <row r="412" spans="1:34" ht="12.75" customHeight="1">
      <c r="A412" s="28"/>
      <c r="B412" s="27"/>
      <c r="C412" s="27"/>
      <c r="D412" s="27"/>
      <c r="E412" s="27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</row>
    <row r="413" spans="1:34" ht="12.75" customHeight="1">
      <c r="A413" s="28"/>
      <c r="B413" s="27"/>
      <c r="C413" s="27"/>
      <c r="D413" s="27"/>
      <c r="E413" s="27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</row>
    <row r="414" spans="1:34" ht="12.75" customHeight="1">
      <c r="A414" s="28"/>
      <c r="B414" s="27"/>
      <c r="C414" s="27"/>
      <c r="D414" s="27"/>
      <c r="E414" s="27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</row>
    <row r="415" spans="1:34" ht="12.75" customHeight="1">
      <c r="A415" s="28"/>
      <c r="B415" s="27"/>
      <c r="C415" s="27"/>
      <c r="D415" s="27"/>
      <c r="E415" s="27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</row>
    <row r="416" spans="1:34" ht="12.75" customHeight="1">
      <c r="A416" s="28"/>
      <c r="B416" s="27"/>
      <c r="C416" s="27"/>
      <c r="D416" s="27"/>
      <c r="E416" s="27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</row>
    <row r="417" spans="1:34" ht="12.75" customHeight="1">
      <c r="A417" s="28"/>
      <c r="B417" s="27"/>
      <c r="C417" s="27"/>
      <c r="D417" s="27"/>
      <c r="E417" s="27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</row>
    <row r="418" spans="1:34" ht="12.75" customHeight="1">
      <c r="A418" s="28"/>
      <c r="B418" s="27"/>
      <c r="C418" s="27"/>
      <c r="D418" s="27"/>
      <c r="E418" s="27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</row>
    <row r="419" spans="1:34" ht="12.75" customHeight="1">
      <c r="A419" s="28"/>
      <c r="B419" s="27"/>
      <c r="C419" s="27"/>
      <c r="D419" s="27"/>
      <c r="E419" s="27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</row>
    <row r="420" spans="1:34" ht="12.75" customHeight="1">
      <c r="A420" s="28"/>
      <c r="B420" s="27"/>
      <c r="C420" s="27"/>
      <c r="D420" s="27"/>
      <c r="E420" s="27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</row>
    <row r="421" spans="1:34" ht="12.75" customHeight="1">
      <c r="A421" s="28"/>
      <c r="B421" s="27"/>
      <c r="C421" s="27"/>
      <c r="D421" s="27"/>
      <c r="E421" s="27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</row>
    <row r="422" spans="1:34" ht="12.75" customHeight="1">
      <c r="A422" s="28"/>
      <c r="B422" s="27"/>
      <c r="C422" s="27"/>
      <c r="D422" s="27"/>
      <c r="E422" s="27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</row>
    <row r="423" spans="1:34" ht="12.75" customHeight="1">
      <c r="A423" s="28"/>
      <c r="B423" s="27"/>
      <c r="C423" s="27"/>
      <c r="D423" s="27"/>
      <c r="E423" s="27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</row>
    <row r="424" spans="1:34" ht="12.75" customHeight="1">
      <c r="A424" s="28"/>
      <c r="B424" s="27"/>
      <c r="C424" s="27"/>
      <c r="D424" s="27"/>
      <c r="E424" s="27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</row>
    <row r="425" spans="1:34" ht="12.75" customHeight="1">
      <c r="A425" s="28"/>
      <c r="B425" s="27"/>
      <c r="C425" s="27"/>
      <c r="D425" s="27"/>
      <c r="E425" s="27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</row>
    <row r="426" spans="1:34" ht="12.75" customHeight="1">
      <c r="A426" s="28"/>
      <c r="B426" s="27"/>
      <c r="C426" s="27"/>
      <c r="D426" s="27"/>
      <c r="E426" s="27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</row>
    <row r="427" spans="1:34" ht="12.75" customHeight="1">
      <c r="A427" s="28"/>
      <c r="B427" s="27"/>
      <c r="C427" s="27"/>
      <c r="D427" s="27"/>
      <c r="E427" s="27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</row>
    <row r="428" spans="1:34" ht="12.75" customHeight="1">
      <c r="A428" s="28"/>
      <c r="B428" s="27"/>
      <c r="C428" s="27"/>
      <c r="D428" s="27"/>
      <c r="E428" s="27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</row>
    <row r="429" spans="1:34" ht="12.75" customHeight="1">
      <c r="A429" s="28"/>
      <c r="B429" s="27"/>
      <c r="C429" s="27"/>
      <c r="D429" s="27"/>
      <c r="E429" s="27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</row>
    <row r="430" spans="1:34" ht="12.75" customHeight="1">
      <c r="A430" s="28"/>
      <c r="B430" s="27"/>
      <c r="C430" s="27"/>
      <c r="D430" s="27"/>
      <c r="E430" s="27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</row>
    <row r="431" spans="1:34" ht="12.75" customHeight="1">
      <c r="A431" s="28"/>
      <c r="B431" s="27"/>
      <c r="C431" s="27"/>
      <c r="D431" s="27"/>
      <c r="E431" s="27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</row>
    <row r="432" spans="1:34" ht="12.75" customHeight="1">
      <c r="A432" s="28"/>
      <c r="B432" s="27"/>
      <c r="C432" s="27"/>
      <c r="D432" s="27"/>
      <c r="E432" s="27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</row>
    <row r="433" spans="1:34" ht="12.75" customHeight="1">
      <c r="A433" s="28"/>
      <c r="B433" s="27"/>
      <c r="C433" s="27"/>
      <c r="D433" s="27"/>
      <c r="E433" s="27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</row>
    <row r="434" spans="1:34" ht="12.75" customHeight="1">
      <c r="A434" s="28"/>
      <c r="B434" s="27"/>
      <c r="C434" s="27"/>
      <c r="D434" s="27"/>
      <c r="E434" s="27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</row>
    <row r="435" spans="1:34" ht="12.75" customHeight="1">
      <c r="A435" s="28"/>
      <c r="B435" s="27"/>
      <c r="C435" s="27"/>
      <c r="D435" s="27"/>
      <c r="E435" s="27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</row>
    <row r="436" spans="1:34" ht="12.75" customHeight="1">
      <c r="A436" s="28"/>
      <c r="B436" s="27"/>
      <c r="C436" s="27"/>
      <c r="D436" s="27"/>
      <c r="E436" s="27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</row>
    <row r="437" spans="1:34" ht="12.75" customHeight="1">
      <c r="A437" s="28"/>
      <c r="B437" s="27"/>
      <c r="C437" s="27"/>
      <c r="D437" s="27"/>
      <c r="E437" s="27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</row>
    <row r="438" spans="1:34" ht="12.75" customHeight="1">
      <c r="A438" s="28"/>
      <c r="B438" s="27"/>
      <c r="C438" s="27"/>
      <c r="D438" s="27"/>
      <c r="E438" s="27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</row>
    <row r="439" spans="1:34" ht="12.75" customHeight="1">
      <c r="A439" s="28"/>
      <c r="B439" s="27"/>
      <c r="C439" s="27"/>
      <c r="D439" s="27"/>
      <c r="E439" s="27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</row>
    <row r="440" spans="1:34" ht="12.75" customHeight="1">
      <c r="A440" s="28"/>
      <c r="B440" s="27"/>
      <c r="C440" s="27"/>
      <c r="D440" s="27"/>
      <c r="E440" s="27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</row>
    <row r="441" spans="1:34" ht="12.75" customHeight="1">
      <c r="A441" s="28"/>
      <c r="B441" s="27"/>
      <c r="C441" s="27"/>
      <c r="D441" s="27"/>
      <c r="E441" s="27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</row>
    <row r="442" spans="1:34" ht="12.75" customHeight="1">
      <c r="A442" s="28"/>
      <c r="B442" s="27"/>
      <c r="C442" s="27"/>
      <c r="D442" s="27"/>
      <c r="E442" s="27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</row>
    <row r="443" spans="1:34" ht="12.75" customHeight="1">
      <c r="A443" s="28"/>
      <c r="B443" s="27"/>
      <c r="C443" s="27"/>
      <c r="D443" s="27"/>
      <c r="E443" s="27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</row>
    <row r="444" spans="1:34" ht="12.75" customHeight="1">
      <c r="A444" s="28"/>
      <c r="B444" s="27"/>
      <c r="C444" s="27"/>
      <c r="D444" s="27"/>
      <c r="E444" s="27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</row>
    <row r="445" spans="1:34" ht="12.75" customHeight="1">
      <c r="A445" s="28"/>
      <c r="B445" s="27"/>
      <c r="C445" s="27"/>
      <c r="D445" s="27"/>
      <c r="E445" s="27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</row>
    <row r="446" spans="1:34" ht="12.75" customHeight="1">
      <c r="A446" s="28"/>
      <c r="B446" s="27"/>
      <c r="C446" s="27"/>
      <c r="D446" s="27"/>
      <c r="E446" s="27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</row>
    <row r="447" spans="1:34" ht="12.75" customHeight="1">
      <c r="A447" s="28"/>
      <c r="B447" s="27"/>
      <c r="C447" s="27"/>
      <c r="D447" s="27"/>
      <c r="E447" s="27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</row>
    <row r="448" spans="1:34" ht="12.75" customHeight="1">
      <c r="A448" s="28"/>
      <c r="B448" s="27"/>
      <c r="C448" s="27"/>
      <c r="D448" s="27"/>
      <c r="E448" s="27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</row>
    <row r="449" spans="1:34" ht="12.75" customHeight="1">
      <c r="A449" s="28"/>
      <c r="B449" s="27"/>
      <c r="C449" s="27"/>
      <c r="D449" s="27"/>
      <c r="E449" s="27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</row>
    <row r="450" spans="1:34" ht="12.75" customHeight="1">
      <c r="A450" s="28"/>
      <c r="B450" s="27"/>
      <c r="C450" s="27"/>
      <c r="D450" s="27"/>
      <c r="E450" s="27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</row>
    <row r="451" spans="1:34" ht="12.75" customHeight="1">
      <c r="A451" s="28"/>
      <c r="B451" s="27"/>
      <c r="C451" s="27"/>
      <c r="D451" s="27"/>
      <c r="E451" s="27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</row>
    <row r="452" spans="1:34" ht="12.75" customHeight="1">
      <c r="A452" s="28"/>
      <c r="B452" s="27"/>
      <c r="C452" s="27"/>
      <c r="D452" s="27"/>
      <c r="E452" s="27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</row>
    <row r="453" spans="1:34" ht="12.75" customHeight="1">
      <c r="A453" s="28"/>
      <c r="B453" s="27"/>
      <c r="C453" s="27"/>
      <c r="D453" s="27"/>
      <c r="E453" s="27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</row>
    <row r="454" spans="1:34" ht="12.75" customHeight="1">
      <c r="A454" s="28"/>
      <c r="B454" s="27"/>
      <c r="C454" s="27"/>
      <c r="D454" s="27"/>
      <c r="E454" s="27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</row>
    <row r="455" spans="1:34" ht="12.75" customHeight="1">
      <c r="A455" s="28"/>
      <c r="B455" s="27"/>
      <c r="C455" s="27"/>
      <c r="D455" s="27"/>
      <c r="E455" s="27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</row>
    <row r="456" spans="1:34" ht="12.75" customHeight="1">
      <c r="A456" s="28"/>
      <c r="B456" s="27"/>
      <c r="C456" s="27"/>
      <c r="D456" s="27"/>
      <c r="E456" s="27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</row>
    <row r="457" spans="1:34" ht="12.75" customHeight="1">
      <c r="A457" s="28"/>
      <c r="B457" s="27"/>
      <c r="C457" s="27"/>
      <c r="D457" s="27"/>
      <c r="E457" s="27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</row>
    <row r="458" spans="1:34" ht="12.75" customHeight="1">
      <c r="A458" s="28"/>
      <c r="B458" s="27"/>
      <c r="C458" s="27"/>
      <c r="D458" s="27"/>
      <c r="E458" s="27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</row>
    <row r="459" spans="1:34" ht="12.75" customHeight="1">
      <c r="A459" s="28"/>
      <c r="B459" s="27"/>
      <c r="C459" s="27"/>
      <c r="D459" s="27"/>
      <c r="E459" s="27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</row>
    <row r="460" spans="1:34" ht="12.75" customHeight="1">
      <c r="A460" s="28"/>
      <c r="B460" s="27"/>
      <c r="C460" s="27"/>
      <c r="D460" s="27"/>
      <c r="E460" s="27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</row>
    <row r="461" spans="1:34" ht="12.75" customHeight="1">
      <c r="A461" s="28"/>
      <c r="B461" s="27"/>
      <c r="C461" s="27"/>
      <c r="D461" s="27"/>
      <c r="E461" s="27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</row>
    <row r="462" spans="1:34" ht="12.75" customHeight="1">
      <c r="A462" s="28"/>
      <c r="B462" s="27"/>
      <c r="C462" s="27"/>
      <c r="D462" s="27"/>
      <c r="E462" s="27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</row>
    <row r="463" spans="1:34" ht="12.75" customHeight="1">
      <c r="A463" s="28"/>
      <c r="B463" s="27"/>
      <c r="C463" s="27"/>
      <c r="D463" s="27"/>
      <c r="E463" s="27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</row>
    <row r="464" spans="1:34" ht="12.75" customHeight="1">
      <c r="A464" s="28"/>
      <c r="B464" s="27"/>
      <c r="C464" s="27"/>
      <c r="D464" s="27"/>
      <c r="E464" s="27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</row>
    <row r="465" spans="1:34" ht="12.75" customHeight="1">
      <c r="A465" s="28"/>
      <c r="B465" s="27"/>
      <c r="C465" s="27"/>
      <c r="D465" s="27"/>
      <c r="E465" s="27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</row>
    <row r="466" spans="1:34" ht="12.75" customHeight="1">
      <c r="A466" s="28"/>
      <c r="B466" s="27"/>
      <c r="C466" s="27"/>
      <c r="D466" s="27"/>
      <c r="E466" s="27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</row>
    <row r="467" spans="1:34" ht="12.75" customHeight="1">
      <c r="A467" s="28"/>
      <c r="B467" s="27"/>
      <c r="C467" s="27"/>
      <c r="D467" s="27"/>
      <c r="E467" s="27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</row>
    <row r="468" spans="1:34" ht="12.75" customHeight="1">
      <c r="A468" s="28"/>
      <c r="B468" s="27"/>
      <c r="C468" s="27"/>
      <c r="D468" s="27"/>
      <c r="E468" s="27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</row>
    <row r="469" spans="1:34" ht="12.75" customHeight="1">
      <c r="A469" s="28"/>
      <c r="B469" s="27"/>
      <c r="C469" s="27"/>
      <c r="D469" s="27"/>
      <c r="E469" s="27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</row>
    <row r="470" spans="1:34" ht="12.75" customHeight="1">
      <c r="A470" s="28"/>
      <c r="B470" s="27"/>
      <c r="C470" s="27"/>
      <c r="D470" s="27"/>
      <c r="E470" s="27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</row>
    <row r="471" spans="1:34" ht="12.75" customHeight="1">
      <c r="A471" s="28"/>
      <c r="B471" s="27"/>
      <c r="C471" s="27"/>
      <c r="D471" s="27"/>
      <c r="E471" s="27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</row>
    <row r="472" spans="1:34" ht="12.75" customHeight="1">
      <c r="A472" s="28"/>
      <c r="B472" s="27"/>
      <c r="C472" s="27"/>
      <c r="D472" s="27"/>
      <c r="E472" s="27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</row>
    <row r="473" spans="1:34" ht="12.75" customHeight="1">
      <c r="A473" s="28"/>
      <c r="B473" s="27"/>
      <c r="C473" s="27"/>
      <c r="D473" s="27"/>
      <c r="E473" s="27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</row>
    <row r="474" spans="1:34" ht="12.75" customHeight="1">
      <c r="A474" s="28"/>
      <c r="B474" s="27"/>
      <c r="C474" s="27"/>
      <c r="D474" s="27"/>
      <c r="E474" s="27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</row>
    <row r="475" spans="1:34" ht="12.75" customHeight="1">
      <c r="A475" s="28"/>
      <c r="B475" s="27"/>
      <c r="C475" s="27"/>
      <c r="D475" s="27"/>
      <c r="E475" s="27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</row>
    <row r="476" spans="1:34" ht="12.75" customHeight="1">
      <c r="A476" s="28"/>
      <c r="B476" s="27"/>
      <c r="C476" s="27"/>
      <c r="D476" s="27"/>
      <c r="E476" s="27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</row>
    <row r="477" spans="1:34" ht="12.75" customHeight="1">
      <c r="A477" s="28"/>
      <c r="B477" s="27"/>
      <c r="C477" s="27"/>
      <c r="D477" s="27"/>
      <c r="E477" s="27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</row>
    <row r="478" spans="1:34" ht="12.75" customHeight="1">
      <c r="A478" s="28"/>
      <c r="B478" s="27"/>
      <c r="C478" s="27"/>
      <c r="D478" s="27"/>
      <c r="E478" s="27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</row>
    <row r="479" spans="1:34" ht="12.75" customHeight="1">
      <c r="A479" s="28"/>
      <c r="B479" s="27"/>
      <c r="C479" s="27"/>
      <c r="D479" s="27"/>
      <c r="E479" s="27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</row>
    <row r="480" spans="1:34" ht="12.75" customHeight="1">
      <c r="A480" s="28"/>
      <c r="B480" s="27"/>
      <c r="C480" s="27"/>
      <c r="D480" s="27"/>
      <c r="E480" s="27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</row>
    <row r="481" spans="1:34" ht="12.75" customHeight="1">
      <c r="A481" s="28"/>
      <c r="B481" s="27"/>
      <c r="C481" s="27"/>
      <c r="D481" s="27"/>
      <c r="E481" s="27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</row>
    <row r="482" spans="1:34" ht="12.75" customHeight="1">
      <c r="A482" s="28"/>
      <c r="B482" s="27"/>
      <c r="C482" s="27"/>
      <c r="D482" s="27"/>
      <c r="E482" s="27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</row>
    <row r="483" spans="1:34" ht="12.75" customHeight="1">
      <c r="A483" s="28"/>
      <c r="B483" s="27"/>
      <c r="C483" s="27"/>
      <c r="D483" s="27"/>
      <c r="E483" s="27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</row>
    <row r="484" spans="1:34" ht="12.75" customHeight="1">
      <c r="A484" s="28"/>
      <c r="B484" s="27"/>
      <c r="C484" s="27"/>
      <c r="D484" s="27"/>
      <c r="E484" s="27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</row>
    <row r="485" spans="1:34" ht="12.75" customHeight="1">
      <c r="A485" s="28"/>
      <c r="B485" s="27"/>
      <c r="C485" s="27"/>
      <c r="D485" s="27"/>
      <c r="E485" s="27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</row>
    <row r="486" spans="1:34" ht="12.75" customHeight="1">
      <c r="A486" s="28"/>
      <c r="B486" s="27"/>
      <c r="C486" s="27"/>
      <c r="D486" s="27"/>
      <c r="E486" s="27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</row>
    <row r="487" spans="1:34" ht="12.75" customHeight="1">
      <c r="A487" s="28"/>
      <c r="B487" s="27"/>
      <c r="C487" s="27"/>
      <c r="D487" s="27"/>
      <c r="E487" s="27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</row>
    <row r="488" spans="1:34" ht="12.75" customHeight="1">
      <c r="A488" s="28"/>
      <c r="B488" s="27"/>
      <c r="C488" s="27"/>
      <c r="D488" s="27"/>
      <c r="E488" s="27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</row>
    <row r="489" spans="1:34" ht="12.75" customHeight="1">
      <c r="A489" s="28"/>
      <c r="B489" s="27"/>
      <c r="C489" s="27"/>
      <c r="D489" s="27"/>
      <c r="E489" s="27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</row>
    <row r="490" spans="1:34" ht="12.75" customHeight="1">
      <c r="A490" s="28"/>
      <c r="B490" s="27"/>
      <c r="C490" s="27"/>
      <c r="D490" s="27"/>
      <c r="E490" s="27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</row>
    <row r="491" spans="1:34" ht="12.75" customHeight="1">
      <c r="A491" s="28"/>
      <c r="B491" s="27"/>
      <c r="C491" s="27"/>
      <c r="D491" s="27"/>
      <c r="E491" s="27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</row>
    <row r="492" spans="1:34" ht="12.75" customHeight="1">
      <c r="A492" s="28"/>
      <c r="B492" s="27"/>
      <c r="C492" s="27"/>
      <c r="D492" s="27"/>
      <c r="E492" s="27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</row>
    <row r="493" spans="1:34" ht="12.75" customHeight="1">
      <c r="A493" s="28"/>
      <c r="B493" s="27"/>
      <c r="C493" s="27"/>
      <c r="D493" s="27"/>
      <c r="E493" s="27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</row>
    <row r="494" spans="1:34" ht="12.75" customHeight="1">
      <c r="A494" s="28"/>
      <c r="B494" s="27"/>
      <c r="C494" s="27"/>
      <c r="D494" s="27"/>
      <c r="E494" s="27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</row>
    <row r="495" spans="1:34" ht="12.75" customHeight="1">
      <c r="A495" s="28"/>
      <c r="B495" s="27"/>
      <c r="C495" s="27"/>
      <c r="D495" s="27"/>
      <c r="E495" s="27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</row>
    <row r="496" spans="1:34" ht="12.75" customHeight="1">
      <c r="A496" s="28"/>
      <c r="B496" s="27"/>
      <c r="C496" s="27"/>
      <c r="D496" s="27"/>
      <c r="E496" s="27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</row>
    <row r="497" spans="1:34" ht="12.75" customHeight="1">
      <c r="A497" s="28"/>
      <c r="B497" s="27"/>
      <c r="C497" s="27"/>
      <c r="D497" s="27"/>
      <c r="E497" s="27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</row>
    <row r="498" spans="1:34" ht="12.75" customHeight="1">
      <c r="A498" s="28"/>
      <c r="B498" s="27"/>
      <c r="C498" s="27"/>
      <c r="D498" s="27"/>
      <c r="E498" s="27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</row>
    <row r="499" spans="1:34" ht="12.75" customHeight="1">
      <c r="A499" s="28"/>
      <c r="B499" s="27"/>
      <c r="C499" s="27"/>
      <c r="D499" s="27"/>
      <c r="E499" s="27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</row>
    <row r="500" spans="1:34" ht="12.75" customHeight="1">
      <c r="A500" s="28"/>
      <c r="B500" s="27"/>
      <c r="C500" s="27"/>
      <c r="D500" s="27"/>
      <c r="E500" s="27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</row>
    <row r="501" spans="1:34" ht="12.75" customHeight="1">
      <c r="A501" s="28"/>
      <c r="B501" s="27"/>
      <c r="C501" s="27"/>
      <c r="D501" s="27"/>
      <c r="E501" s="27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</row>
    <row r="502" spans="1:34" ht="12.75" customHeight="1">
      <c r="A502" s="28"/>
      <c r="B502" s="27"/>
      <c r="C502" s="27"/>
      <c r="D502" s="27"/>
      <c r="E502" s="27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</row>
    <row r="503" spans="1:34" ht="12.75" customHeight="1">
      <c r="A503" s="28"/>
      <c r="B503" s="27"/>
      <c r="C503" s="27"/>
      <c r="D503" s="27"/>
      <c r="E503" s="27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</row>
    <row r="504" spans="1:34" ht="12.75" customHeight="1">
      <c r="A504" s="28"/>
      <c r="B504" s="27"/>
      <c r="C504" s="27"/>
      <c r="D504" s="27"/>
      <c r="E504" s="27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</row>
    <row r="505" spans="1:34" ht="12.75" customHeight="1">
      <c r="A505" s="28"/>
      <c r="B505" s="27"/>
      <c r="C505" s="27"/>
      <c r="D505" s="27"/>
      <c r="E505" s="27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</row>
    <row r="506" spans="1:34" ht="12.75" customHeight="1">
      <c r="A506" s="28"/>
      <c r="B506" s="27"/>
      <c r="C506" s="27"/>
      <c r="D506" s="27"/>
      <c r="E506" s="27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</row>
    <row r="507" spans="1:34" ht="12.75" customHeight="1">
      <c r="A507" s="28"/>
      <c r="B507" s="27"/>
      <c r="C507" s="27"/>
      <c r="D507" s="27"/>
      <c r="E507" s="27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</row>
    <row r="508" spans="1:34" ht="12.75" customHeight="1">
      <c r="A508" s="28"/>
      <c r="B508" s="27"/>
      <c r="C508" s="27"/>
      <c r="D508" s="27"/>
      <c r="E508" s="27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</row>
    <row r="509" spans="1:34" ht="12.75" customHeight="1">
      <c r="A509" s="28"/>
      <c r="B509" s="27"/>
      <c r="C509" s="27"/>
      <c r="D509" s="27"/>
      <c r="E509" s="27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</row>
    <row r="510" spans="1:34" ht="12.75" customHeight="1">
      <c r="A510" s="28"/>
      <c r="B510" s="27"/>
      <c r="C510" s="27"/>
      <c r="D510" s="27"/>
      <c r="E510" s="27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</row>
    <row r="511" spans="1:34" ht="12.75" customHeight="1">
      <c r="A511" s="28"/>
      <c r="B511" s="27"/>
      <c r="C511" s="27"/>
      <c r="D511" s="27"/>
      <c r="E511" s="27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</row>
    <row r="512" spans="1:34" ht="12.75" customHeight="1">
      <c r="A512" s="28"/>
      <c r="B512" s="27"/>
      <c r="C512" s="27"/>
      <c r="D512" s="27"/>
      <c r="E512" s="27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</row>
    <row r="513" spans="1:34" ht="12.75" customHeight="1">
      <c r="A513" s="28"/>
      <c r="B513" s="27"/>
      <c r="C513" s="27"/>
      <c r="D513" s="27"/>
      <c r="E513" s="27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</row>
    <row r="514" spans="1:34" ht="12.75" customHeight="1">
      <c r="A514" s="28"/>
      <c r="B514" s="27"/>
      <c r="C514" s="27"/>
      <c r="D514" s="27"/>
      <c r="E514" s="27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</row>
    <row r="515" spans="1:34" ht="12.75" customHeight="1">
      <c r="A515" s="28"/>
      <c r="B515" s="27"/>
      <c r="C515" s="27"/>
      <c r="D515" s="27"/>
      <c r="E515" s="27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</row>
    <row r="516" spans="1:34" ht="12.75" customHeight="1">
      <c r="A516" s="28"/>
      <c r="B516" s="27"/>
      <c r="C516" s="27"/>
      <c r="D516" s="27"/>
      <c r="E516" s="27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</row>
    <row r="517" spans="1:34" ht="12.75" customHeight="1">
      <c r="A517" s="28"/>
      <c r="B517" s="27"/>
      <c r="C517" s="27"/>
      <c r="D517" s="27"/>
      <c r="E517" s="27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</row>
    <row r="518" spans="1:34" ht="12.75" customHeight="1">
      <c r="A518" s="28"/>
      <c r="B518" s="27"/>
      <c r="C518" s="27"/>
      <c r="D518" s="27"/>
      <c r="E518" s="27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</row>
    <row r="519" spans="1:34" ht="12.75" customHeight="1">
      <c r="A519" s="28"/>
      <c r="B519" s="27"/>
      <c r="C519" s="27"/>
      <c r="D519" s="27"/>
      <c r="E519" s="27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</row>
    <row r="520" spans="1:34" ht="12.75" customHeight="1">
      <c r="A520" s="28"/>
      <c r="B520" s="27"/>
      <c r="C520" s="27"/>
      <c r="D520" s="27"/>
      <c r="E520" s="27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</row>
    <row r="521" spans="1:34" ht="12.75" customHeight="1">
      <c r="A521" s="28"/>
      <c r="B521" s="27"/>
      <c r="C521" s="27"/>
      <c r="D521" s="27"/>
      <c r="E521" s="27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</row>
    <row r="522" spans="1:34" ht="12.75" customHeight="1">
      <c r="A522" s="28"/>
      <c r="B522" s="27"/>
      <c r="C522" s="27"/>
      <c r="D522" s="27"/>
      <c r="E522" s="27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</row>
    <row r="523" spans="1:34" ht="12.75" customHeight="1">
      <c r="A523" s="28"/>
      <c r="B523" s="27"/>
      <c r="C523" s="27"/>
      <c r="D523" s="27"/>
      <c r="E523" s="27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</row>
    <row r="524" spans="1:34" ht="12.75" customHeight="1">
      <c r="A524" s="28"/>
      <c r="B524" s="27"/>
      <c r="C524" s="27"/>
      <c r="D524" s="27"/>
      <c r="E524" s="27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</row>
    <row r="525" spans="1:34" ht="12.75" customHeight="1">
      <c r="A525" s="28"/>
      <c r="B525" s="27"/>
      <c r="C525" s="27"/>
      <c r="D525" s="27"/>
      <c r="E525" s="27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</row>
    <row r="526" spans="1:34" ht="12.75" customHeight="1">
      <c r="A526" s="28"/>
      <c r="B526" s="27"/>
      <c r="C526" s="27"/>
      <c r="D526" s="27"/>
      <c r="E526" s="27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</row>
    <row r="527" spans="1:34" ht="12.75" customHeight="1">
      <c r="A527" s="28"/>
      <c r="B527" s="27"/>
      <c r="C527" s="27"/>
      <c r="D527" s="27"/>
      <c r="E527" s="27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</row>
    <row r="528" spans="1:34" ht="12.75" customHeight="1">
      <c r="A528" s="28"/>
      <c r="B528" s="27"/>
      <c r="C528" s="27"/>
      <c r="D528" s="27"/>
      <c r="E528" s="27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</row>
    <row r="529" spans="1:34" ht="12.75" customHeight="1">
      <c r="A529" s="28"/>
      <c r="B529" s="27"/>
      <c r="C529" s="27"/>
      <c r="D529" s="27"/>
      <c r="E529" s="27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</row>
    <row r="530" spans="1:34" ht="12.75" customHeight="1">
      <c r="A530" s="28"/>
      <c r="B530" s="27"/>
      <c r="C530" s="27"/>
      <c r="D530" s="27"/>
      <c r="E530" s="27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</row>
    <row r="531" spans="1:34" ht="12.75" customHeight="1">
      <c r="A531" s="28"/>
      <c r="B531" s="27"/>
      <c r="C531" s="27"/>
      <c r="D531" s="27"/>
      <c r="E531" s="27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</row>
    <row r="532" spans="1:34" ht="12.75" customHeight="1">
      <c r="A532" s="28"/>
      <c r="B532" s="27"/>
      <c r="C532" s="27"/>
      <c r="D532" s="27"/>
      <c r="E532" s="27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</row>
    <row r="533" spans="1:34" ht="12.75" customHeight="1">
      <c r="A533" s="28"/>
      <c r="B533" s="27"/>
      <c r="C533" s="27"/>
      <c r="D533" s="27"/>
      <c r="E533" s="27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</row>
    <row r="534" spans="1:34" ht="12.75" customHeight="1">
      <c r="A534" s="28"/>
      <c r="B534" s="27"/>
      <c r="C534" s="27"/>
      <c r="D534" s="27"/>
      <c r="E534" s="27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</row>
    <row r="535" spans="1:34" ht="12.75" customHeight="1">
      <c r="A535" s="28"/>
      <c r="B535" s="27"/>
      <c r="C535" s="27"/>
      <c r="D535" s="27"/>
      <c r="E535" s="27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</row>
    <row r="536" spans="1:34" ht="12.75" customHeight="1">
      <c r="A536" s="28"/>
      <c r="B536" s="27"/>
      <c r="C536" s="27"/>
      <c r="D536" s="27"/>
      <c r="E536" s="27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</row>
    <row r="537" spans="1:34" ht="12.75" customHeight="1">
      <c r="A537" s="28"/>
      <c r="B537" s="27"/>
      <c r="C537" s="27"/>
      <c r="D537" s="27"/>
      <c r="E537" s="27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</row>
    <row r="538" spans="1:34" ht="12.75" customHeight="1">
      <c r="A538" s="28"/>
      <c r="B538" s="27"/>
      <c r="C538" s="27"/>
      <c r="D538" s="27"/>
      <c r="E538" s="27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</row>
    <row r="539" spans="1:34" ht="12.75" customHeight="1">
      <c r="A539" s="28"/>
      <c r="B539" s="27"/>
      <c r="C539" s="27"/>
      <c r="D539" s="27"/>
      <c r="E539" s="27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</row>
    <row r="540" spans="1:34" ht="12.75" customHeight="1">
      <c r="A540" s="28"/>
      <c r="B540" s="27"/>
      <c r="C540" s="27"/>
      <c r="D540" s="27"/>
      <c r="E540" s="27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</row>
    <row r="541" spans="1:34" ht="12.75" customHeight="1">
      <c r="A541" s="28"/>
      <c r="B541" s="27"/>
      <c r="C541" s="27"/>
      <c r="D541" s="27"/>
      <c r="E541" s="27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</row>
    <row r="542" spans="1:34" ht="12.75" customHeight="1">
      <c r="A542" s="28"/>
      <c r="B542" s="27"/>
      <c r="C542" s="27"/>
      <c r="D542" s="27"/>
      <c r="E542" s="27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</row>
    <row r="543" spans="1:34" ht="12.75" customHeight="1">
      <c r="A543" s="28"/>
      <c r="B543" s="27"/>
      <c r="C543" s="27"/>
      <c r="D543" s="27"/>
      <c r="E543" s="27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</row>
    <row r="544" spans="1:34" ht="12.75" customHeight="1">
      <c r="A544" s="28"/>
      <c r="B544" s="27"/>
      <c r="C544" s="27"/>
      <c r="D544" s="27"/>
      <c r="E544" s="27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</row>
    <row r="545" spans="1:34" ht="12.75" customHeight="1">
      <c r="A545" s="28"/>
      <c r="B545" s="27"/>
      <c r="C545" s="27"/>
      <c r="D545" s="27"/>
      <c r="E545" s="27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</row>
    <row r="546" spans="1:34" ht="12.75" customHeight="1">
      <c r="A546" s="28"/>
      <c r="B546" s="27"/>
      <c r="C546" s="27"/>
      <c r="D546" s="27"/>
      <c r="E546" s="27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</row>
    <row r="547" spans="1:34" ht="12.75" customHeight="1">
      <c r="A547" s="28"/>
      <c r="B547" s="27"/>
      <c r="C547" s="27"/>
      <c r="D547" s="27"/>
      <c r="E547" s="27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</row>
    <row r="548" spans="1:34" ht="12.75" customHeight="1">
      <c r="A548" s="28"/>
      <c r="B548" s="27"/>
      <c r="C548" s="27"/>
      <c r="D548" s="27"/>
      <c r="E548" s="27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</row>
    <row r="549" spans="1:34" ht="12.75" customHeight="1">
      <c r="A549" s="28"/>
      <c r="B549" s="27"/>
      <c r="C549" s="27"/>
      <c r="D549" s="27"/>
      <c r="E549" s="27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</row>
    <row r="550" spans="1:34" ht="12.75" customHeight="1">
      <c r="A550" s="28"/>
      <c r="B550" s="27"/>
      <c r="C550" s="27"/>
      <c r="D550" s="27"/>
      <c r="E550" s="27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</row>
    <row r="551" spans="1:34" ht="12.75" customHeight="1">
      <c r="A551" s="28"/>
      <c r="B551" s="27"/>
      <c r="C551" s="27"/>
      <c r="D551" s="27"/>
      <c r="E551" s="27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</row>
    <row r="552" spans="1:34" ht="12.75" customHeight="1">
      <c r="A552" s="28"/>
      <c r="B552" s="27"/>
      <c r="C552" s="27"/>
      <c r="D552" s="27"/>
      <c r="E552" s="27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</row>
    <row r="553" spans="1:34" ht="12.75" customHeight="1">
      <c r="A553" s="28"/>
      <c r="B553" s="27"/>
      <c r="C553" s="27"/>
      <c r="D553" s="27"/>
      <c r="E553" s="27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</row>
    <row r="554" spans="1:34" ht="12.75" customHeight="1">
      <c r="A554" s="28"/>
      <c r="B554" s="27"/>
      <c r="C554" s="27"/>
      <c r="D554" s="27"/>
      <c r="E554" s="27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</row>
    <row r="555" spans="1:34" ht="12.75" customHeight="1">
      <c r="A555" s="28"/>
      <c r="B555" s="27"/>
      <c r="C555" s="27"/>
      <c r="D555" s="27"/>
      <c r="E555" s="27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</row>
    <row r="556" spans="1:34" ht="12.75" customHeight="1">
      <c r="A556" s="28"/>
      <c r="B556" s="27"/>
      <c r="C556" s="27"/>
      <c r="D556" s="27"/>
      <c r="E556" s="27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</row>
    <row r="557" spans="1:34" ht="12.75" customHeight="1">
      <c r="A557" s="28"/>
      <c r="B557" s="27"/>
      <c r="C557" s="27"/>
      <c r="D557" s="27"/>
      <c r="E557" s="27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</row>
    <row r="558" spans="1:34" ht="12.75" customHeight="1">
      <c r="A558" s="28"/>
      <c r="B558" s="27"/>
      <c r="C558" s="27"/>
      <c r="D558" s="27"/>
      <c r="E558" s="27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</row>
    <row r="559" spans="1:34" ht="12.75" customHeight="1">
      <c r="A559" s="28"/>
      <c r="B559" s="27"/>
      <c r="C559" s="27"/>
      <c r="D559" s="27"/>
      <c r="E559" s="27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</row>
    <row r="560" spans="1:34" ht="12.75" customHeight="1">
      <c r="A560" s="28"/>
      <c r="B560" s="27"/>
      <c r="C560" s="27"/>
      <c r="D560" s="27"/>
      <c r="E560" s="27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</row>
    <row r="561" spans="1:34" ht="12.75" customHeight="1">
      <c r="A561" s="28"/>
      <c r="B561" s="27"/>
      <c r="C561" s="27"/>
      <c r="D561" s="27"/>
      <c r="E561" s="27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</row>
    <row r="562" spans="1:34" ht="12.75" customHeight="1">
      <c r="A562" s="28"/>
      <c r="B562" s="27"/>
      <c r="C562" s="27"/>
      <c r="D562" s="27"/>
      <c r="E562" s="27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</row>
    <row r="563" spans="1:34" ht="12.75" customHeight="1">
      <c r="A563" s="28"/>
      <c r="B563" s="27"/>
      <c r="C563" s="27"/>
      <c r="D563" s="27"/>
      <c r="E563" s="27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</row>
    <row r="564" spans="1:34" ht="12.75" customHeight="1">
      <c r="A564" s="28"/>
      <c r="B564" s="27"/>
      <c r="C564" s="27"/>
      <c r="D564" s="27"/>
      <c r="E564" s="27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</row>
    <row r="565" spans="1:34" ht="12.75" customHeight="1">
      <c r="A565" s="28"/>
      <c r="B565" s="27"/>
      <c r="C565" s="27"/>
      <c r="D565" s="27"/>
      <c r="E565" s="27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</row>
    <row r="566" spans="1:34" ht="12.75" customHeight="1">
      <c r="A566" s="28"/>
      <c r="B566" s="27"/>
      <c r="C566" s="27"/>
      <c r="D566" s="27"/>
      <c r="E566" s="27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</row>
    <row r="567" spans="1:34" ht="12.75" customHeight="1">
      <c r="A567" s="28"/>
      <c r="B567" s="27"/>
      <c r="C567" s="27"/>
      <c r="D567" s="27"/>
      <c r="E567" s="27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</row>
    <row r="568" spans="1:34" ht="12.75" customHeight="1">
      <c r="A568" s="28"/>
      <c r="B568" s="27"/>
      <c r="C568" s="27"/>
      <c r="D568" s="27"/>
      <c r="E568" s="27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</row>
    <row r="569" spans="1:34" ht="12.75" customHeight="1">
      <c r="A569" s="28"/>
      <c r="B569" s="27"/>
      <c r="C569" s="27"/>
      <c r="D569" s="27"/>
      <c r="E569" s="27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</row>
    <row r="570" spans="1:34" ht="12.75" customHeight="1">
      <c r="A570" s="28"/>
      <c r="B570" s="27"/>
      <c r="C570" s="27"/>
      <c r="D570" s="27"/>
      <c r="E570" s="27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</row>
    <row r="571" spans="1:34" ht="12.75" customHeight="1">
      <c r="A571" s="28"/>
      <c r="B571" s="27"/>
      <c r="C571" s="27"/>
      <c r="D571" s="27"/>
      <c r="E571" s="27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</row>
    <row r="572" spans="1:34" ht="12.75" customHeight="1">
      <c r="A572" s="28"/>
      <c r="B572" s="27"/>
      <c r="C572" s="27"/>
      <c r="D572" s="27"/>
      <c r="E572" s="27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</row>
    <row r="573" spans="1:34" ht="12.75" customHeight="1">
      <c r="A573" s="28"/>
      <c r="B573" s="27"/>
      <c r="C573" s="27"/>
      <c r="D573" s="27"/>
      <c r="E573" s="27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</row>
    <row r="574" spans="1:34" ht="12.75" customHeight="1">
      <c r="A574" s="28"/>
      <c r="B574" s="27"/>
      <c r="C574" s="27"/>
      <c r="D574" s="27"/>
      <c r="E574" s="27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</row>
    <row r="575" spans="1:34" ht="12.75" customHeight="1">
      <c r="A575" s="28"/>
      <c r="B575" s="27"/>
      <c r="C575" s="27"/>
      <c r="D575" s="27"/>
      <c r="E575" s="27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</row>
    <row r="576" spans="1:34" ht="12.75" customHeight="1">
      <c r="A576" s="28"/>
      <c r="B576" s="27"/>
      <c r="C576" s="27"/>
      <c r="D576" s="27"/>
      <c r="E576" s="27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</row>
    <row r="577" spans="1:34" ht="12.75" customHeight="1">
      <c r="A577" s="28"/>
      <c r="B577" s="27"/>
      <c r="C577" s="27"/>
      <c r="D577" s="27"/>
      <c r="E577" s="27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</row>
    <row r="578" spans="1:34" ht="12.75" customHeight="1">
      <c r="A578" s="28"/>
      <c r="B578" s="27"/>
      <c r="C578" s="27"/>
      <c r="D578" s="27"/>
      <c r="E578" s="27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</row>
    <row r="579" spans="1:34" ht="12.75" customHeight="1">
      <c r="A579" s="28"/>
      <c r="B579" s="27"/>
      <c r="C579" s="27"/>
      <c r="D579" s="27"/>
      <c r="E579" s="27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</row>
    <row r="580" spans="1:34" ht="12.75" customHeight="1">
      <c r="A580" s="28"/>
      <c r="B580" s="27"/>
      <c r="C580" s="27"/>
      <c r="D580" s="27"/>
      <c r="E580" s="27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</row>
    <row r="581" spans="1:34" ht="12.75" customHeight="1">
      <c r="A581" s="28"/>
      <c r="B581" s="27"/>
      <c r="C581" s="27"/>
      <c r="D581" s="27"/>
      <c r="E581" s="27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</row>
    <row r="582" spans="1:34" ht="12.75" customHeight="1">
      <c r="A582" s="28"/>
      <c r="B582" s="27"/>
      <c r="C582" s="27"/>
      <c r="D582" s="27"/>
      <c r="E582" s="27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</row>
    <row r="583" spans="1:34" ht="12.75" customHeight="1">
      <c r="A583" s="28"/>
      <c r="B583" s="27"/>
      <c r="C583" s="27"/>
      <c r="D583" s="27"/>
      <c r="E583" s="27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</row>
    <row r="584" spans="1:34" ht="12.75" customHeight="1">
      <c r="A584" s="28"/>
      <c r="B584" s="27"/>
      <c r="C584" s="27"/>
      <c r="D584" s="27"/>
      <c r="E584" s="27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</row>
    <row r="585" spans="1:34" ht="12.75" customHeight="1">
      <c r="A585" s="28"/>
      <c r="B585" s="27"/>
      <c r="C585" s="27"/>
      <c r="D585" s="27"/>
      <c r="E585" s="27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</row>
    <row r="586" spans="1:34" ht="12.75" customHeight="1">
      <c r="A586" s="28"/>
      <c r="B586" s="27"/>
      <c r="C586" s="27"/>
      <c r="D586" s="27"/>
      <c r="E586" s="27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</row>
    <row r="587" spans="1:34" ht="12.75" customHeight="1">
      <c r="A587" s="28"/>
      <c r="B587" s="27"/>
      <c r="C587" s="27"/>
      <c r="D587" s="27"/>
      <c r="E587" s="27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</row>
    <row r="588" spans="1:34" ht="12.75" customHeight="1">
      <c r="A588" s="28"/>
      <c r="B588" s="27"/>
      <c r="C588" s="27"/>
      <c r="D588" s="27"/>
      <c r="E588" s="27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</row>
    <row r="589" spans="1:34" ht="12.75" customHeight="1">
      <c r="A589" s="28"/>
      <c r="B589" s="27"/>
      <c r="C589" s="27"/>
      <c r="D589" s="27"/>
      <c r="E589" s="27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</row>
    <row r="590" spans="1:34" ht="12.75" customHeight="1">
      <c r="A590" s="28"/>
      <c r="B590" s="27"/>
      <c r="C590" s="27"/>
      <c r="D590" s="27"/>
      <c r="E590" s="27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</row>
    <row r="591" spans="1:34" ht="12.75" customHeight="1">
      <c r="A591" s="28"/>
      <c r="B591" s="27"/>
      <c r="C591" s="27"/>
      <c r="D591" s="27"/>
      <c r="E591" s="27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</row>
    <row r="592" spans="1:34" ht="12.75" customHeight="1">
      <c r="A592" s="28"/>
      <c r="B592" s="27"/>
      <c r="C592" s="27"/>
      <c r="D592" s="27"/>
      <c r="E592" s="27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</row>
    <row r="593" spans="1:34" ht="12.75" customHeight="1">
      <c r="A593" s="28"/>
      <c r="B593" s="27"/>
      <c r="C593" s="27"/>
      <c r="D593" s="27"/>
      <c r="E593" s="27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</row>
    <row r="594" spans="1:34" ht="12.75" customHeight="1">
      <c r="A594" s="28"/>
      <c r="B594" s="27"/>
      <c r="C594" s="27"/>
      <c r="D594" s="27"/>
      <c r="E594" s="27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</row>
    <row r="595" spans="1:34" ht="12.75" customHeight="1">
      <c r="A595" s="28"/>
      <c r="B595" s="27"/>
      <c r="C595" s="27"/>
      <c r="D595" s="27"/>
      <c r="E595" s="27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</row>
    <row r="596" spans="1:34" ht="12.75" customHeight="1">
      <c r="A596" s="28"/>
      <c r="B596" s="27"/>
      <c r="C596" s="27"/>
      <c r="D596" s="27"/>
      <c r="E596" s="27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</row>
    <row r="597" spans="1:34" ht="12.75" customHeight="1">
      <c r="A597" s="28"/>
      <c r="B597" s="27"/>
      <c r="C597" s="27"/>
      <c r="D597" s="27"/>
      <c r="E597" s="27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</row>
    <row r="598" spans="1:34" ht="12.75" customHeight="1">
      <c r="A598" s="28"/>
      <c r="B598" s="27"/>
      <c r="C598" s="27"/>
      <c r="D598" s="27"/>
      <c r="E598" s="27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</row>
    <row r="599" spans="1:34" ht="12.75" customHeight="1">
      <c r="A599" s="28"/>
      <c r="B599" s="27"/>
      <c r="C599" s="27"/>
      <c r="D599" s="27"/>
      <c r="E599" s="27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</row>
    <row r="600" spans="1:34" ht="12.75" customHeight="1">
      <c r="A600" s="28"/>
      <c r="B600" s="27"/>
      <c r="C600" s="27"/>
      <c r="D600" s="27"/>
      <c r="E600" s="27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</row>
    <row r="601" spans="1:34" ht="12.75" customHeight="1">
      <c r="A601" s="28"/>
      <c r="B601" s="27"/>
      <c r="C601" s="27"/>
      <c r="D601" s="27"/>
      <c r="E601" s="27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</row>
    <row r="602" spans="1:34" ht="12.75" customHeight="1">
      <c r="A602" s="28"/>
      <c r="B602" s="27"/>
      <c r="C602" s="27"/>
      <c r="D602" s="27"/>
      <c r="E602" s="27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</row>
    <row r="603" spans="1:34" ht="12.75" customHeight="1">
      <c r="A603" s="28"/>
      <c r="B603" s="27"/>
      <c r="C603" s="27"/>
      <c r="D603" s="27"/>
      <c r="E603" s="27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</row>
    <row r="604" spans="1:34" ht="12.75" customHeight="1">
      <c r="A604" s="28"/>
      <c r="B604" s="27"/>
      <c r="C604" s="27"/>
      <c r="D604" s="27"/>
      <c r="E604" s="27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</row>
    <row r="605" spans="1:34" ht="12.75" customHeight="1">
      <c r="A605" s="28"/>
      <c r="B605" s="27"/>
      <c r="C605" s="27"/>
      <c r="D605" s="27"/>
      <c r="E605" s="27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</row>
    <row r="606" spans="1:34" ht="12.75" customHeight="1">
      <c r="A606" s="28"/>
      <c r="B606" s="27"/>
      <c r="C606" s="27"/>
      <c r="D606" s="27"/>
      <c r="E606" s="27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</row>
    <row r="607" spans="1:34" ht="12.75" customHeight="1">
      <c r="A607" s="28"/>
      <c r="B607" s="27"/>
      <c r="C607" s="27"/>
      <c r="D607" s="27"/>
      <c r="E607" s="27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</row>
    <row r="608" spans="1:34" ht="12.75" customHeight="1">
      <c r="A608" s="28"/>
      <c r="B608" s="27"/>
      <c r="C608" s="27"/>
      <c r="D608" s="27"/>
      <c r="E608" s="27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</row>
    <row r="609" spans="1:34" ht="12.75" customHeight="1">
      <c r="A609" s="28"/>
      <c r="B609" s="27"/>
      <c r="C609" s="27"/>
      <c r="D609" s="27"/>
      <c r="E609" s="27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</row>
    <row r="610" spans="1:34" ht="12.75" customHeight="1">
      <c r="A610" s="28"/>
      <c r="B610" s="27"/>
      <c r="C610" s="27"/>
      <c r="D610" s="27"/>
      <c r="E610" s="27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</row>
    <row r="611" spans="1:34" ht="12.75" customHeight="1">
      <c r="A611" s="28"/>
      <c r="B611" s="27"/>
      <c r="C611" s="27"/>
      <c r="D611" s="27"/>
      <c r="E611" s="27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</row>
    <row r="612" spans="1:34" ht="12.75" customHeight="1">
      <c r="A612" s="28"/>
      <c r="B612" s="27"/>
      <c r="C612" s="27"/>
      <c r="D612" s="27"/>
      <c r="E612" s="27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</row>
    <row r="613" spans="1:34" ht="12.75" customHeight="1">
      <c r="A613" s="28"/>
      <c r="B613" s="27"/>
      <c r="C613" s="27"/>
      <c r="D613" s="27"/>
      <c r="E613" s="27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</row>
    <row r="614" spans="1:34" ht="12.75" customHeight="1">
      <c r="A614" s="28"/>
      <c r="B614" s="27"/>
      <c r="C614" s="27"/>
      <c r="D614" s="27"/>
      <c r="E614" s="27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</row>
    <row r="615" spans="1:34" ht="12.75" customHeight="1">
      <c r="A615" s="28"/>
      <c r="B615" s="27"/>
      <c r="C615" s="27"/>
      <c r="D615" s="27"/>
      <c r="E615" s="27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</row>
    <row r="616" spans="1:34" ht="12.75" customHeight="1">
      <c r="A616" s="28"/>
      <c r="B616" s="27"/>
      <c r="C616" s="27"/>
      <c r="D616" s="27"/>
      <c r="E616" s="27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</row>
    <row r="617" spans="1:34" ht="12.75" customHeight="1">
      <c r="A617" s="28"/>
      <c r="B617" s="27"/>
      <c r="C617" s="27"/>
      <c r="D617" s="27"/>
      <c r="E617" s="27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</row>
    <row r="618" spans="1:34" ht="12.75" customHeight="1">
      <c r="A618" s="28"/>
      <c r="B618" s="27"/>
      <c r="C618" s="27"/>
      <c r="D618" s="27"/>
      <c r="E618" s="27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</row>
    <row r="619" spans="1:34" ht="12.75" customHeight="1">
      <c r="A619" s="28"/>
      <c r="B619" s="27"/>
      <c r="C619" s="27"/>
      <c r="D619" s="27"/>
      <c r="E619" s="27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</row>
    <row r="620" spans="1:34" ht="12.75" customHeight="1">
      <c r="A620" s="28"/>
      <c r="B620" s="27"/>
      <c r="C620" s="27"/>
      <c r="D620" s="27"/>
      <c r="E620" s="27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</row>
    <row r="621" spans="1:34" ht="12.75" customHeight="1">
      <c r="A621" s="28"/>
      <c r="B621" s="27"/>
      <c r="C621" s="27"/>
      <c r="D621" s="27"/>
      <c r="E621" s="27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</row>
    <row r="622" spans="1:34" ht="12.75" customHeight="1">
      <c r="A622" s="28"/>
      <c r="B622" s="27"/>
      <c r="C622" s="27"/>
      <c r="D622" s="27"/>
      <c r="E622" s="27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</row>
    <row r="623" spans="1:34" ht="12.75" customHeight="1">
      <c r="A623" s="28"/>
      <c r="B623" s="27"/>
      <c r="C623" s="27"/>
      <c r="D623" s="27"/>
      <c r="E623" s="27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</row>
    <row r="624" spans="1:34" ht="12.75" customHeight="1">
      <c r="A624" s="28"/>
      <c r="B624" s="27"/>
      <c r="C624" s="27"/>
      <c r="D624" s="27"/>
      <c r="E624" s="27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</row>
    <row r="625" spans="1:34" ht="12.75" customHeight="1">
      <c r="A625" s="28"/>
      <c r="B625" s="27"/>
      <c r="C625" s="27"/>
      <c r="D625" s="27"/>
      <c r="E625" s="27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</row>
    <row r="626" spans="1:34" ht="12.75" customHeight="1">
      <c r="A626" s="28"/>
      <c r="B626" s="27"/>
      <c r="C626" s="27"/>
      <c r="D626" s="27"/>
      <c r="E626" s="27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</row>
    <row r="627" spans="1:34" ht="12.75" customHeight="1">
      <c r="A627" s="28"/>
      <c r="B627" s="27"/>
      <c r="C627" s="27"/>
      <c r="D627" s="27"/>
      <c r="E627" s="27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</row>
    <row r="628" spans="1:34" ht="12.75" customHeight="1">
      <c r="A628" s="28"/>
      <c r="B628" s="27"/>
      <c r="C628" s="27"/>
      <c r="D628" s="27"/>
      <c r="E628" s="27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</row>
    <row r="629" spans="1:34" ht="12.75" customHeight="1">
      <c r="A629" s="28"/>
      <c r="B629" s="27"/>
      <c r="C629" s="27"/>
      <c r="D629" s="27"/>
      <c r="E629" s="27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</row>
    <row r="630" spans="1:34" ht="12.75" customHeight="1">
      <c r="A630" s="28"/>
      <c r="B630" s="27"/>
      <c r="C630" s="27"/>
      <c r="D630" s="27"/>
      <c r="E630" s="27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</row>
    <row r="631" spans="1:34" ht="12.75" customHeight="1">
      <c r="A631" s="28"/>
      <c r="B631" s="27"/>
      <c r="C631" s="27"/>
      <c r="D631" s="27"/>
      <c r="E631" s="27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</row>
    <row r="632" spans="1:34" ht="12.75" customHeight="1">
      <c r="A632" s="28"/>
      <c r="B632" s="27"/>
      <c r="C632" s="27"/>
      <c r="D632" s="27"/>
      <c r="E632" s="27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</row>
    <row r="633" spans="1:34" ht="12.75" customHeight="1">
      <c r="A633" s="28"/>
      <c r="B633" s="27"/>
      <c r="C633" s="27"/>
      <c r="D633" s="27"/>
      <c r="E633" s="27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</row>
    <row r="634" spans="1:34" ht="12.75" customHeight="1">
      <c r="A634" s="28"/>
      <c r="B634" s="27"/>
      <c r="C634" s="27"/>
      <c r="D634" s="27"/>
      <c r="E634" s="27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</row>
    <row r="635" spans="1:34" ht="12.75" customHeight="1">
      <c r="A635" s="28"/>
      <c r="B635" s="27"/>
      <c r="C635" s="27"/>
      <c r="D635" s="27"/>
      <c r="E635" s="27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</row>
    <row r="636" spans="1:34" ht="12.75" customHeight="1">
      <c r="A636" s="28"/>
      <c r="B636" s="27"/>
      <c r="C636" s="27"/>
      <c r="D636" s="27"/>
      <c r="E636" s="27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</row>
    <row r="637" spans="1:34" ht="12.75" customHeight="1">
      <c r="A637" s="28"/>
      <c r="B637" s="27"/>
      <c r="C637" s="27"/>
      <c r="D637" s="27"/>
      <c r="E637" s="27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</row>
    <row r="638" spans="1:34" ht="12.75" customHeight="1">
      <c r="A638" s="28"/>
      <c r="B638" s="27"/>
      <c r="C638" s="27"/>
      <c r="D638" s="27"/>
      <c r="E638" s="27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</row>
    <row r="639" spans="1:34" ht="12.75" customHeight="1">
      <c r="A639" s="28"/>
      <c r="B639" s="27"/>
      <c r="C639" s="27"/>
      <c r="D639" s="27"/>
      <c r="E639" s="27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</row>
    <row r="640" spans="1:34" ht="12.75" customHeight="1">
      <c r="A640" s="28"/>
      <c r="B640" s="27"/>
      <c r="C640" s="27"/>
      <c r="D640" s="27"/>
      <c r="E640" s="27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</row>
    <row r="641" spans="1:34" ht="12.75" customHeight="1">
      <c r="A641" s="28"/>
      <c r="B641" s="27"/>
      <c r="C641" s="27"/>
      <c r="D641" s="27"/>
      <c r="E641" s="27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</row>
    <row r="642" spans="1:34" ht="12.75" customHeight="1">
      <c r="A642" s="28"/>
      <c r="B642" s="27"/>
      <c r="C642" s="27"/>
      <c r="D642" s="27"/>
      <c r="E642" s="27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</row>
    <row r="643" spans="1:34" ht="12.75" customHeight="1">
      <c r="A643" s="28"/>
      <c r="B643" s="27"/>
      <c r="C643" s="27"/>
      <c r="D643" s="27"/>
      <c r="E643" s="27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</row>
    <row r="644" spans="1:34" ht="12.75" customHeight="1">
      <c r="A644" s="28"/>
      <c r="B644" s="27"/>
      <c r="C644" s="27"/>
      <c r="D644" s="27"/>
      <c r="E644" s="27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</row>
    <row r="645" spans="1:34" ht="12.75" customHeight="1">
      <c r="A645" s="28"/>
      <c r="B645" s="27"/>
      <c r="C645" s="27"/>
      <c r="D645" s="27"/>
      <c r="E645" s="27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</row>
    <row r="646" spans="1:34" ht="12.75" customHeight="1">
      <c r="A646" s="28"/>
      <c r="B646" s="27"/>
      <c r="C646" s="27"/>
      <c r="D646" s="27"/>
      <c r="E646" s="27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</row>
    <row r="647" spans="1:34" ht="12.75" customHeight="1">
      <c r="A647" s="28"/>
      <c r="B647" s="27"/>
      <c r="C647" s="27"/>
      <c r="D647" s="27"/>
      <c r="E647" s="27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</row>
    <row r="648" spans="1:34" ht="12.75" customHeight="1">
      <c r="A648" s="28"/>
      <c r="B648" s="27"/>
      <c r="C648" s="27"/>
      <c r="D648" s="27"/>
      <c r="E648" s="27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</row>
    <row r="649" spans="1:34" ht="12.75" customHeight="1">
      <c r="A649" s="28"/>
      <c r="B649" s="27"/>
      <c r="C649" s="27"/>
      <c r="D649" s="27"/>
      <c r="E649" s="27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</row>
    <row r="650" spans="1:34" ht="12.75" customHeight="1">
      <c r="A650" s="28"/>
      <c r="B650" s="27"/>
      <c r="C650" s="27"/>
      <c r="D650" s="27"/>
      <c r="E650" s="27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</row>
    <row r="651" spans="1:34" ht="12.75" customHeight="1">
      <c r="A651" s="28"/>
      <c r="B651" s="27"/>
      <c r="C651" s="27"/>
      <c r="D651" s="27"/>
      <c r="E651" s="27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</row>
    <row r="652" spans="1:34" ht="12.75" customHeight="1">
      <c r="A652" s="28"/>
      <c r="B652" s="27"/>
      <c r="C652" s="27"/>
      <c r="D652" s="27"/>
      <c r="E652" s="27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</row>
    <row r="653" spans="1:34" ht="12.75" customHeight="1">
      <c r="A653" s="28"/>
      <c r="B653" s="27"/>
      <c r="C653" s="27"/>
      <c r="D653" s="27"/>
      <c r="E653" s="27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</row>
    <row r="654" spans="1:34" ht="12.75" customHeight="1">
      <c r="A654" s="28"/>
      <c r="B654" s="27"/>
      <c r="C654" s="27"/>
      <c r="D654" s="27"/>
      <c r="E654" s="27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</row>
    <row r="655" spans="1:34" ht="12.75" customHeight="1">
      <c r="A655" s="28"/>
      <c r="B655" s="27"/>
      <c r="C655" s="27"/>
      <c r="D655" s="27"/>
      <c r="E655" s="27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</row>
    <row r="656" spans="1:34" ht="12.75" customHeight="1">
      <c r="A656" s="28"/>
      <c r="B656" s="27"/>
      <c r="C656" s="27"/>
      <c r="D656" s="27"/>
      <c r="E656" s="27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</row>
    <row r="657" spans="1:34" ht="12.75" customHeight="1">
      <c r="A657" s="28"/>
      <c r="B657" s="27"/>
      <c r="C657" s="27"/>
      <c r="D657" s="27"/>
      <c r="E657" s="27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</row>
    <row r="658" spans="1:34" ht="12.75" customHeight="1">
      <c r="A658" s="28"/>
      <c r="B658" s="27"/>
      <c r="C658" s="27"/>
      <c r="D658" s="27"/>
      <c r="E658" s="27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</row>
    <row r="659" spans="1:34" ht="12.75" customHeight="1">
      <c r="A659" s="28"/>
      <c r="B659" s="27"/>
      <c r="C659" s="27"/>
      <c r="D659" s="27"/>
      <c r="E659" s="27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</row>
    <row r="660" spans="1:34" ht="12.75" customHeight="1">
      <c r="A660" s="28"/>
      <c r="B660" s="27"/>
      <c r="C660" s="27"/>
      <c r="D660" s="27"/>
      <c r="E660" s="27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</row>
    <row r="661" spans="1:34" ht="12.75" customHeight="1">
      <c r="A661" s="28"/>
      <c r="B661" s="27"/>
      <c r="C661" s="27"/>
      <c r="D661" s="27"/>
      <c r="E661" s="27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</row>
    <row r="662" spans="1:34" ht="12.75" customHeight="1">
      <c r="A662" s="28"/>
      <c r="B662" s="27"/>
      <c r="C662" s="27"/>
      <c r="D662" s="27"/>
      <c r="E662" s="27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</row>
    <row r="663" spans="1:34" ht="12.75" customHeight="1">
      <c r="A663" s="28"/>
      <c r="B663" s="27"/>
      <c r="C663" s="27"/>
      <c r="D663" s="27"/>
      <c r="E663" s="27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</row>
    <row r="664" spans="1:34" ht="12.75" customHeight="1">
      <c r="A664" s="28"/>
      <c r="B664" s="27"/>
      <c r="C664" s="27"/>
      <c r="D664" s="27"/>
      <c r="E664" s="27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</row>
    <row r="665" spans="1:34" ht="12.75" customHeight="1">
      <c r="A665" s="28"/>
      <c r="B665" s="27"/>
      <c r="C665" s="27"/>
      <c r="D665" s="27"/>
      <c r="E665" s="27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</row>
    <row r="666" spans="1:34" ht="12.75" customHeight="1">
      <c r="A666" s="28"/>
      <c r="B666" s="27"/>
      <c r="C666" s="27"/>
      <c r="D666" s="27"/>
      <c r="E666" s="27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</row>
    <row r="667" spans="1:34" ht="12.75" customHeight="1">
      <c r="A667" s="28"/>
      <c r="B667" s="27"/>
      <c r="C667" s="27"/>
      <c r="D667" s="27"/>
      <c r="E667" s="27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</row>
    <row r="668" spans="1:34" ht="12.75" customHeight="1">
      <c r="A668" s="28"/>
      <c r="B668" s="27"/>
      <c r="C668" s="27"/>
      <c r="D668" s="27"/>
      <c r="E668" s="27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</row>
    <row r="669" spans="1:34" ht="12.75" customHeight="1">
      <c r="A669" s="28"/>
      <c r="B669" s="27"/>
      <c r="C669" s="27"/>
      <c r="D669" s="27"/>
      <c r="E669" s="27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</row>
    <row r="670" spans="1:34" ht="12.75" customHeight="1">
      <c r="A670" s="28"/>
      <c r="B670" s="27"/>
      <c r="C670" s="27"/>
      <c r="D670" s="27"/>
      <c r="E670" s="27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</row>
    <row r="671" spans="1:34" ht="12.75" customHeight="1">
      <c r="A671" s="28"/>
      <c r="B671" s="27"/>
      <c r="C671" s="27"/>
      <c r="D671" s="27"/>
      <c r="E671" s="27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</row>
    <row r="672" spans="1:34" ht="12.75" customHeight="1">
      <c r="A672" s="28"/>
      <c r="B672" s="27"/>
      <c r="C672" s="27"/>
      <c r="D672" s="27"/>
      <c r="E672" s="27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</row>
    <row r="673" spans="1:34" ht="12.75" customHeight="1">
      <c r="A673" s="28"/>
      <c r="B673" s="27"/>
      <c r="C673" s="27"/>
      <c r="D673" s="27"/>
      <c r="E673" s="27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</row>
    <row r="674" spans="1:34" ht="12.75" customHeight="1">
      <c r="A674" s="28"/>
      <c r="B674" s="27"/>
      <c r="C674" s="27"/>
      <c r="D674" s="27"/>
      <c r="E674" s="27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</row>
    <row r="675" spans="1:34" ht="12.75" customHeight="1">
      <c r="A675" s="28"/>
      <c r="B675" s="27"/>
      <c r="C675" s="27"/>
      <c r="D675" s="27"/>
      <c r="E675" s="27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</row>
    <row r="676" spans="1:34" ht="12.75" customHeight="1">
      <c r="A676" s="28"/>
      <c r="B676" s="27"/>
      <c r="C676" s="27"/>
      <c r="D676" s="27"/>
      <c r="E676" s="27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</row>
    <row r="677" spans="1:34" ht="12.75" customHeight="1">
      <c r="A677" s="28"/>
      <c r="B677" s="27"/>
      <c r="C677" s="27"/>
      <c r="D677" s="27"/>
      <c r="E677" s="27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</row>
    <row r="678" spans="1:34" ht="12.75" customHeight="1">
      <c r="A678" s="28"/>
      <c r="B678" s="27"/>
      <c r="C678" s="27"/>
      <c r="D678" s="27"/>
      <c r="E678" s="27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</row>
    <row r="679" spans="1:34" ht="12.75" customHeight="1">
      <c r="A679" s="28"/>
      <c r="B679" s="27"/>
      <c r="C679" s="27"/>
      <c r="D679" s="27"/>
      <c r="E679" s="27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</row>
    <row r="680" spans="1:34" ht="12.75" customHeight="1">
      <c r="A680" s="28"/>
      <c r="B680" s="27"/>
      <c r="C680" s="27"/>
      <c r="D680" s="27"/>
      <c r="E680" s="27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</row>
    <row r="681" spans="1:34" ht="12.75" customHeight="1">
      <c r="A681" s="28"/>
      <c r="B681" s="27"/>
      <c r="C681" s="27"/>
      <c r="D681" s="27"/>
      <c r="E681" s="27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</row>
    <row r="682" spans="1:34" ht="12.75" customHeight="1">
      <c r="A682" s="28"/>
      <c r="B682" s="27"/>
      <c r="C682" s="27"/>
      <c r="D682" s="27"/>
      <c r="E682" s="27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</row>
    <row r="683" spans="1:34" ht="12.75" customHeight="1">
      <c r="A683" s="28"/>
      <c r="B683" s="27"/>
      <c r="C683" s="27"/>
      <c r="D683" s="27"/>
      <c r="E683" s="27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</row>
    <row r="684" spans="1:34" ht="12.75" customHeight="1">
      <c r="A684" s="28"/>
      <c r="B684" s="27"/>
      <c r="C684" s="27"/>
      <c r="D684" s="27"/>
      <c r="E684" s="27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</row>
    <row r="685" spans="1:34" ht="12.75" customHeight="1">
      <c r="A685" s="28"/>
      <c r="B685" s="27"/>
      <c r="C685" s="27"/>
      <c r="D685" s="27"/>
      <c r="E685" s="27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</row>
    <row r="686" spans="1:34" ht="12.75" customHeight="1">
      <c r="A686" s="28"/>
      <c r="B686" s="27"/>
      <c r="C686" s="27"/>
      <c r="D686" s="27"/>
      <c r="E686" s="27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</row>
    <row r="687" spans="1:34" ht="12.75" customHeight="1">
      <c r="A687" s="28"/>
      <c r="B687" s="27"/>
      <c r="C687" s="27"/>
      <c r="D687" s="27"/>
      <c r="E687" s="27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</row>
    <row r="688" spans="1:34" ht="12.75" customHeight="1">
      <c r="A688" s="28"/>
      <c r="B688" s="27"/>
      <c r="C688" s="27"/>
      <c r="D688" s="27"/>
      <c r="E688" s="27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</row>
    <row r="689" spans="1:34" ht="12.75" customHeight="1">
      <c r="A689" s="28"/>
      <c r="B689" s="27"/>
      <c r="C689" s="27"/>
      <c r="D689" s="27"/>
      <c r="E689" s="27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</row>
    <row r="690" spans="1:34" ht="12.75" customHeight="1">
      <c r="A690" s="28"/>
      <c r="B690" s="27"/>
      <c r="C690" s="27"/>
      <c r="D690" s="27"/>
      <c r="E690" s="27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</row>
    <row r="691" spans="1:34" ht="12.75" customHeight="1">
      <c r="A691" s="28"/>
      <c r="B691" s="27"/>
      <c r="C691" s="27"/>
      <c r="D691" s="27"/>
      <c r="E691" s="27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</row>
    <row r="692" spans="1:34" ht="12.75" customHeight="1">
      <c r="A692" s="28"/>
      <c r="B692" s="27"/>
      <c r="C692" s="27"/>
      <c r="D692" s="27"/>
      <c r="E692" s="27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</row>
    <row r="693" spans="1:34" ht="12.75" customHeight="1">
      <c r="A693" s="28"/>
      <c r="B693" s="27"/>
      <c r="C693" s="27"/>
      <c r="D693" s="27"/>
      <c r="E693" s="27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</row>
    <row r="694" spans="1:34" ht="12.75" customHeight="1">
      <c r="A694" s="28"/>
      <c r="B694" s="27"/>
      <c r="C694" s="27"/>
      <c r="D694" s="27"/>
      <c r="E694" s="27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</row>
    <row r="695" spans="1:34" ht="12.75" customHeight="1">
      <c r="A695" s="28"/>
      <c r="B695" s="27"/>
      <c r="C695" s="27"/>
      <c r="D695" s="27"/>
      <c r="E695" s="27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</row>
    <row r="696" spans="1:34" ht="12.75" customHeight="1">
      <c r="A696" s="28"/>
      <c r="B696" s="27"/>
      <c r="C696" s="27"/>
      <c r="D696" s="27"/>
      <c r="E696" s="27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</row>
    <row r="697" spans="1:34" ht="12.75" customHeight="1">
      <c r="A697" s="28"/>
      <c r="B697" s="27"/>
      <c r="C697" s="27"/>
      <c r="D697" s="27"/>
      <c r="E697" s="27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</row>
    <row r="698" spans="1:34" ht="12.75" customHeight="1">
      <c r="A698" s="28"/>
      <c r="B698" s="27"/>
      <c r="C698" s="27"/>
      <c r="D698" s="27"/>
      <c r="E698" s="27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</row>
    <row r="699" spans="1:34" ht="12.75" customHeight="1">
      <c r="A699" s="28"/>
      <c r="B699" s="27"/>
      <c r="C699" s="27"/>
      <c r="D699" s="27"/>
      <c r="E699" s="27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</row>
    <row r="700" spans="1:34" ht="12.75" customHeight="1">
      <c r="A700" s="28"/>
      <c r="B700" s="27"/>
      <c r="C700" s="27"/>
      <c r="D700" s="27"/>
      <c r="E700" s="27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</row>
    <row r="701" spans="1:34" ht="12.75" customHeight="1">
      <c r="A701" s="28"/>
      <c r="B701" s="27"/>
      <c r="C701" s="27"/>
      <c r="D701" s="27"/>
      <c r="E701" s="27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</row>
    <row r="702" spans="1:34" ht="12.75" customHeight="1">
      <c r="A702" s="28"/>
      <c r="B702" s="27"/>
      <c r="C702" s="27"/>
      <c r="D702" s="27"/>
      <c r="E702" s="27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</row>
    <row r="703" spans="1:34" ht="12.75" customHeight="1">
      <c r="A703" s="28"/>
      <c r="B703" s="27"/>
      <c r="C703" s="27"/>
      <c r="D703" s="27"/>
      <c r="E703" s="27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</row>
    <row r="704" spans="1:34" ht="12.75" customHeight="1">
      <c r="A704" s="28"/>
      <c r="B704" s="27"/>
      <c r="C704" s="27"/>
      <c r="D704" s="27"/>
      <c r="E704" s="27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</row>
    <row r="705" spans="1:34" ht="12.75" customHeight="1">
      <c r="A705" s="28"/>
      <c r="B705" s="27"/>
      <c r="C705" s="27"/>
      <c r="D705" s="27"/>
      <c r="E705" s="27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</row>
    <row r="706" spans="1:34" ht="12.75" customHeight="1">
      <c r="A706" s="28"/>
      <c r="B706" s="27"/>
      <c r="C706" s="27"/>
      <c r="D706" s="27"/>
      <c r="E706" s="27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</row>
    <row r="707" spans="1:34" ht="12.75" customHeight="1">
      <c r="A707" s="28"/>
      <c r="B707" s="27"/>
      <c r="C707" s="27"/>
      <c r="D707" s="27"/>
      <c r="E707" s="27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</row>
    <row r="708" spans="1:34" ht="12.75" customHeight="1">
      <c r="A708" s="28"/>
      <c r="B708" s="27"/>
      <c r="C708" s="27"/>
      <c r="D708" s="27"/>
      <c r="E708" s="27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</row>
    <row r="709" spans="1:34" ht="12.75" customHeight="1">
      <c r="A709" s="28"/>
      <c r="B709" s="27"/>
      <c r="C709" s="27"/>
      <c r="D709" s="27"/>
      <c r="E709" s="27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</row>
    <row r="710" spans="1:34" ht="12.75" customHeight="1">
      <c r="A710" s="28"/>
      <c r="B710" s="27"/>
      <c r="C710" s="27"/>
      <c r="D710" s="27"/>
      <c r="E710" s="27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</row>
    <row r="711" spans="1:34" ht="12.75" customHeight="1">
      <c r="A711" s="28"/>
      <c r="B711" s="27"/>
      <c r="C711" s="27"/>
      <c r="D711" s="27"/>
      <c r="E711" s="27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</row>
    <row r="712" spans="1:34" ht="12.75" customHeight="1">
      <c r="A712" s="28"/>
      <c r="B712" s="27"/>
      <c r="C712" s="27"/>
      <c r="D712" s="27"/>
      <c r="E712" s="27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</row>
    <row r="713" spans="1:34" ht="12.75" customHeight="1">
      <c r="A713" s="28"/>
      <c r="B713" s="27"/>
      <c r="C713" s="27"/>
      <c r="D713" s="27"/>
      <c r="E713" s="27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</row>
    <row r="714" spans="1:34" ht="12.75" customHeight="1">
      <c r="A714" s="28"/>
      <c r="B714" s="27"/>
      <c r="C714" s="27"/>
      <c r="D714" s="27"/>
      <c r="E714" s="27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</row>
    <row r="715" spans="1:34" ht="12.75" customHeight="1">
      <c r="A715" s="28"/>
      <c r="B715" s="27"/>
      <c r="C715" s="27"/>
      <c r="D715" s="27"/>
      <c r="E715" s="27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</row>
    <row r="716" spans="1:34" ht="12.75" customHeight="1">
      <c r="A716" s="28"/>
      <c r="B716" s="27"/>
      <c r="C716" s="27"/>
      <c r="D716" s="27"/>
      <c r="E716" s="27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</row>
    <row r="717" spans="1:34" ht="12.75" customHeight="1">
      <c r="A717" s="28"/>
      <c r="B717" s="27"/>
      <c r="C717" s="27"/>
      <c r="D717" s="27"/>
      <c r="E717" s="27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</row>
    <row r="718" spans="1:34" ht="12.75" customHeight="1">
      <c r="A718" s="28"/>
      <c r="B718" s="27"/>
      <c r="C718" s="27"/>
      <c r="D718" s="27"/>
      <c r="E718" s="27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</row>
    <row r="719" spans="1:34" ht="12.75" customHeight="1">
      <c r="A719" s="28"/>
      <c r="B719" s="27"/>
      <c r="C719" s="27"/>
      <c r="D719" s="27"/>
      <c r="E719" s="27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</row>
    <row r="720" spans="1:34" ht="12.75" customHeight="1">
      <c r="A720" s="28"/>
      <c r="B720" s="27"/>
      <c r="C720" s="27"/>
      <c r="D720" s="27"/>
      <c r="E720" s="27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</row>
    <row r="721" spans="1:34" ht="12.75" customHeight="1">
      <c r="A721" s="28"/>
      <c r="B721" s="27"/>
      <c r="C721" s="27"/>
      <c r="D721" s="27"/>
      <c r="E721" s="27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</row>
    <row r="722" spans="1:34" ht="12.75" customHeight="1">
      <c r="A722" s="28"/>
      <c r="B722" s="27"/>
      <c r="C722" s="27"/>
      <c r="D722" s="27"/>
      <c r="E722" s="27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</row>
    <row r="723" spans="1:34" ht="12.75" customHeight="1">
      <c r="A723" s="28"/>
      <c r="B723" s="27"/>
      <c r="C723" s="27"/>
      <c r="D723" s="27"/>
      <c r="E723" s="27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</row>
    <row r="724" spans="1:34" ht="12.75" customHeight="1">
      <c r="A724" s="28"/>
      <c r="B724" s="27"/>
      <c r="C724" s="27"/>
      <c r="D724" s="27"/>
      <c r="E724" s="27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</row>
    <row r="725" spans="1:34" ht="12.75" customHeight="1">
      <c r="A725" s="28"/>
      <c r="B725" s="27"/>
      <c r="C725" s="27"/>
      <c r="D725" s="27"/>
      <c r="E725" s="27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</row>
    <row r="726" spans="1:34" ht="12.75" customHeight="1">
      <c r="A726" s="28"/>
      <c r="B726" s="27"/>
      <c r="C726" s="27"/>
      <c r="D726" s="27"/>
      <c r="E726" s="27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</row>
    <row r="727" spans="1:34" ht="12.75" customHeight="1">
      <c r="A727" s="28"/>
      <c r="B727" s="27"/>
      <c r="C727" s="27"/>
      <c r="D727" s="27"/>
      <c r="E727" s="27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</row>
    <row r="728" spans="1:34" ht="12.75" customHeight="1">
      <c r="A728" s="28"/>
      <c r="B728" s="27"/>
      <c r="C728" s="27"/>
      <c r="D728" s="27"/>
      <c r="E728" s="27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</row>
    <row r="729" spans="1:34" ht="12.75" customHeight="1">
      <c r="A729" s="28"/>
      <c r="B729" s="27"/>
      <c r="C729" s="27"/>
      <c r="D729" s="27"/>
      <c r="E729" s="27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</row>
    <row r="730" spans="1:34" ht="12.75" customHeight="1">
      <c r="A730" s="28"/>
      <c r="B730" s="27"/>
      <c r="C730" s="27"/>
      <c r="D730" s="27"/>
      <c r="E730" s="27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</row>
    <row r="731" spans="1:34" ht="12.75" customHeight="1">
      <c r="A731" s="28"/>
      <c r="B731" s="27"/>
      <c r="C731" s="27"/>
      <c r="D731" s="27"/>
      <c r="E731" s="27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</row>
    <row r="732" spans="1:34" ht="12.75" customHeight="1">
      <c r="A732" s="28"/>
      <c r="B732" s="27"/>
      <c r="C732" s="27"/>
      <c r="D732" s="27"/>
      <c r="E732" s="27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</row>
    <row r="733" spans="1:34" ht="12.75" customHeight="1">
      <c r="A733" s="28"/>
      <c r="B733" s="27"/>
      <c r="C733" s="27"/>
      <c r="D733" s="27"/>
      <c r="E733" s="27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</row>
    <row r="734" spans="1:34" ht="12.75" customHeight="1">
      <c r="A734" s="28"/>
      <c r="B734" s="27"/>
      <c r="C734" s="27"/>
      <c r="D734" s="27"/>
      <c r="E734" s="27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</row>
    <row r="735" spans="1:34" ht="12.75" customHeight="1">
      <c r="A735" s="28"/>
      <c r="B735" s="27"/>
      <c r="C735" s="27"/>
      <c r="D735" s="27"/>
      <c r="E735" s="27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</row>
    <row r="736" spans="1:34" ht="12.75" customHeight="1">
      <c r="A736" s="28"/>
      <c r="B736" s="27"/>
      <c r="C736" s="27"/>
      <c r="D736" s="27"/>
      <c r="E736" s="27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</row>
    <row r="737" spans="1:34" ht="12.75" customHeight="1">
      <c r="A737" s="28"/>
      <c r="B737" s="27"/>
      <c r="C737" s="27"/>
      <c r="D737" s="27"/>
      <c r="E737" s="27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</row>
    <row r="738" spans="1:34" ht="12.75" customHeight="1">
      <c r="A738" s="28"/>
      <c r="B738" s="27"/>
      <c r="C738" s="27"/>
      <c r="D738" s="27"/>
      <c r="E738" s="27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</row>
    <row r="739" spans="1:34" ht="12.75" customHeight="1">
      <c r="A739" s="28"/>
      <c r="B739" s="27"/>
      <c r="C739" s="27"/>
      <c r="D739" s="27"/>
      <c r="E739" s="27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</row>
    <row r="740" spans="1:34" ht="12.75" customHeight="1">
      <c r="A740" s="28"/>
      <c r="B740" s="27"/>
      <c r="C740" s="27"/>
      <c r="D740" s="27"/>
      <c r="E740" s="27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</row>
    <row r="741" spans="1:34" ht="12.75" customHeight="1">
      <c r="A741" s="28"/>
      <c r="B741" s="27"/>
      <c r="C741" s="27"/>
      <c r="D741" s="27"/>
      <c r="E741" s="27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</row>
    <row r="742" spans="1:34" ht="12.75" customHeight="1">
      <c r="A742" s="28"/>
      <c r="B742" s="27"/>
      <c r="C742" s="27"/>
      <c r="D742" s="27"/>
      <c r="E742" s="27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</row>
    <row r="743" spans="1:34" ht="12.75" customHeight="1">
      <c r="A743" s="28"/>
      <c r="B743" s="27"/>
      <c r="C743" s="27"/>
      <c r="D743" s="27"/>
      <c r="E743" s="27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</row>
    <row r="744" spans="1:34" ht="12.75" customHeight="1">
      <c r="A744" s="28"/>
      <c r="B744" s="27"/>
      <c r="C744" s="27"/>
      <c r="D744" s="27"/>
      <c r="E744" s="27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</row>
    <row r="745" spans="1:34" ht="12.75" customHeight="1">
      <c r="A745" s="28"/>
      <c r="B745" s="27"/>
      <c r="C745" s="27"/>
      <c r="D745" s="27"/>
      <c r="E745" s="27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</row>
    <row r="746" spans="1:34" ht="12.75" customHeight="1">
      <c r="A746" s="28"/>
      <c r="B746" s="27"/>
      <c r="C746" s="27"/>
      <c r="D746" s="27"/>
      <c r="E746" s="27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</row>
    <row r="747" spans="1:34" ht="12.75" customHeight="1">
      <c r="A747" s="28"/>
      <c r="B747" s="27"/>
      <c r="C747" s="27"/>
      <c r="D747" s="27"/>
      <c r="E747" s="27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</row>
    <row r="748" spans="1:34" ht="12.75" customHeight="1">
      <c r="A748" s="28"/>
      <c r="B748" s="27"/>
      <c r="C748" s="27"/>
      <c r="D748" s="27"/>
      <c r="E748" s="27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</row>
    <row r="749" spans="1:34" ht="12.75" customHeight="1">
      <c r="A749" s="28"/>
      <c r="B749" s="27"/>
      <c r="C749" s="27"/>
      <c r="D749" s="27"/>
      <c r="E749" s="27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</row>
    <row r="750" spans="1:34" ht="12.75" customHeight="1">
      <c r="A750" s="28"/>
      <c r="B750" s="27"/>
      <c r="C750" s="27"/>
      <c r="D750" s="27"/>
      <c r="E750" s="27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</row>
    <row r="751" spans="1:34" ht="12.75" customHeight="1">
      <c r="A751" s="28"/>
      <c r="B751" s="27"/>
      <c r="C751" s="27"/>
      <c r="D751" s="27"/>
      <c r="E751" s="27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</row>
    <row r="752" spans="1:34" ht="12.75" customHeight="1">
      <c r="A752" s="28"/>
      <c r="B752" s="27"/>
      <c r="C752" s="27"/>
      <c r="D752" s="27"/>
      <c r="E752" s="27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</row>
    <row r="753" spans="1:34" ht="12.75" customHeight="1">
      <c r="A753" s="28"/>
      <c r="B753" s="27"/>
      <c r="C753" s="27"/>
      <c r="D753" s="27"/>
      <c r="E753" s="27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</row>
    <row r="754" spans="1:34" ht="12.75" customHeight="1">
      <c r="A754" s="28"/>
      <c r="B754" s="27"/>
      <c r="C754" s="27"/>
      <c r="D754" s="27"/>
      <c r="E754" s="27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</row>
    <row r="755" spans="1:34" ht="12.75" customHeight="1">
      <c r="A755" s="28"/>
      <c r="B755" s="27"/>
      <c r="C755" s="27"/>
      <c r="D755" s="27"/>
      <c r="E755" s="27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</row>
    <row r="756" spans="1:34" ht="12.75" customHeight="1">
      <c r="A756" s="28"/>
      <c r="B756" s="27"/>
      <c r="C756" s="27"/>
      <c r="D756" s="27"/>
      <c r="E756" s="27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</row>
    <row r="757" spans="1:34" ht="12.75" customHeight="1">
      <c r="A757" s="28"/>
      <c r="B757" s="27"/>
      <c r="C757" s="27"/>
      <c r="D757" s="27"/>
      <c r="E757" s="27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</row>
    <row r="758" spans="1:34" ht="12.75" customHeight="1">
      <c r="A758" s="28"/>
      <c r="B758" s="27"/>
      <c r="C758" s="27"/>
      <c r="D758" s="27"/>
      <c r="E758" s="27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</row>
    <row r="759" spans="1:34" ht="12.75" customHeight="1">
      <c r="A759" s="28"/>
      <c r="B759" s="27"/>
      <c r="C759" s="27"/>
      <c r="D759" s="27"/>
      <c r="E759" s="27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</row>
    <row r="760" spans="1:34" ht="12.75" customHeight="1">
      <c r="A760" s="28"/>
      <c r="B760" s="27"/>
      <c r="C760" s="27"/>
      <c r="D760" s="27"/>
      <c r="E760" s="27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</row>
    <row r="761" spans="1:34" ht="12.75" customHeight="1">
      <c r="A761" s="28"/>
      <c r="B761" s="27"/>
      <c r="C761" s="27"/>
      <c r="D761" s="27"/>
      <c r="E761" s="27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</row>
    <row r="762" spans="1:34" ht="12.75" customHeight="1">
      <c r="A762" s="28"/>
      <c r="B762" s="27"/>
      <c r="C762" s="27"/>
      <c r="D762" s="27"/>
      <c r="E762" s="27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</row>
    <row r="763" spans="1:34" ht="12.75" customHeight="1">
      <c r="A763" s="28"/>
      <c r="B763" s="27"/>
      <c r="C763" s="27"/>
      <c r="D763" s="27"/>
      <c r="E763" s="27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</row>
    <row r="764" spans="1:34" ht="12.75" customHeight="1">
      <c r="A764" s="28"/>
      <c r="B764" s="27"/>
      <c r="C764" s="27"/>
      <c r="D764" s="27"/>
      <c r="E764" s="27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</row>
    <row r="765" spans="1:34" ht="12.75" customHeight="1">
      <c r="A765" s="28"/>
      <c r="B765" s="27"/>
      <c r="C765" s="27"/>
      <c r="D765" s="27"/>
      <c r="E765" s="27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</row>
    <row r="766" spans="1:34" ht="12.75" customHeight="1">
      <c r="A766" s="28"/>
      <c r="B766" s="27"/>
      <c r="C766" s="27"/>
      <c r="D766" s="27"/>
      <c r="E766" s="27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</row>
    <row r="767" spans="1:34" ht="12.75" customHeight="1">
      <c r="A767" s="28"/>
      <c r="B767" s="27"/>
      <c r="C767" s="27"/>
      <c r="D767" s="27"/>
      <c r="E767" s="27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</row>
    <row r="768" spans="1:34" ht="12.75" customHeight="1">
      <c r="A768" s="28"/>
      <c r="B768" s="27"/>
      <c r="C768" s="27"/>
      <c r="D768" s="27"/>
      <c r="E768" s="27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</row>
    <row r="769" spans="1:34" ht="12.75" customHeight="1">
      <c r="A769" s="28"/>
      <c r="B769" s="27"/>
      <c r="C769" s="27"/>
      <c r="D769" s="27"/>
      <c r="E769" s="27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</row>
    <row r="770" spans="1:34" ht="12.75" customHeight="1">
      <c r="A770" s="28"/>
      <c r="B770" s="27"/>
      <c r="C770" s="27"/>
      <c r="D770" s="27"/>
      <c r="E770" s="27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</row>
    <row r="771" spans="1:34" ht="12.75" customHeight="1">
      <c r="A771" s="28"/>
      <c r="B771" s="27"/>
      <c r="C771" s="27"/>
      <c r="D771" s="27"/>
      <c r="E771" s="27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</row>
    <row r="772" spans="1:34" ht="12.75" customHeight="1">
      <c r="A772" s="28"/>
      <c r="B772" s="27"/>
      <c r="C772" s="27"/>
      <c r="D772" s="27"/>
      <c r="E772" s="27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</row>
    <row r="773" spans="1:34" ht="12.75" customHeight="1">
      <c r="A773" s="28"/>
      <c r="B773" s="27"/>
      <c r="C773" s="27"/>
      <c r="D773" s="27"/>
      <c r="E773" s="27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</row>
    <row r="774" spans="1:34" ht="12.75" customHeight="1">
      <c r="A774" s="28"/>
      <c r="B774" s="27"/>
      <c r="C774" s="27"/>
      <c r="D774" s="27"/>
      <c r="E774" s="27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</row>
    <row r="775" spans="1:34" ht="12.75" customHeight="1">
      <c r="A775" s="28"/>
      <c r="B775" s="27"/>
      <c r="C775" s="27"/>
      <c r="D775" s="27"/>
      <c r="E775" s="27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</row>
    <row r="776" spans="1:34" ht="12.75" customHeight="1">
      <c r="A776" s="28"/>
      <c r="B776" s="27"/>
      <c r="C776" s="27"/>
      <c r="D776" s="27"/>
      <c r="E776" s="27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</row>
    <row r="777" spans="1:34" ht="12.75" customHeight="1">
      <c r="A777" s="28"/>
      <c r="B777" s="27"/>
      <c r="C777" s="27"/>
      <c r="D777" s="27"/>
      <c r="E777" s="27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</row>
    <row r="778" spans="1:34" ht="12.75" customHeight="1">
      <c r="A778" s="28"/>
      <c r="B778" s="27"/>
      <c r="C778" s="27"/>
      <c r="D778" s="27"/>
      <c r="E778" s="27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</row>
    <row r="779" spans="1:34" ht="12.75" customHeight="1">
      <c r="A779" s="28"/>
      <c r="B779" s="27"/>
      <c r="C779" s="27"/>
      <c r="D779" s="27"/>
      <c r="E779" s="27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</row>
    <row r="780" spans="1:34" ht="12.75" customHeight="1">
      <c r="A780" s="28"/>
      <c r="B780" s="27"/>
      <c r="C780" s="27"/>
      <c r="D780" s="27"/>
      <c r="E780" s="27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</row>
    <row r="781" spans="1:34" ht="12.75" customHeight="1">
      <c r="A781" s="28"/>
      <c r="B781" s="27"/>
      <c r="C781" s="27"/>
      <c r="D781" s="27"/>
      <c r="E781" s="27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</row>
    <row r="782" spans="1:34" ht="12.75" customHeight="1">
      <c r="A782" s="28"/>
      <c r="B782" s="27"/>
      <c r="C782" s="27"/>
      <c r="D782" s="27"/>
      <c r="E782" s="27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</row>
    <row r="783" spans="1:34" ht="12.75" customHeight="1">
      <c r="A783" s="28"/>
      <c r="B783" s="27"/>
      <c r="C783" s="27"/>
      <c r="D783" s="27"/>
      <c r="E783" s="27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</row>
    <row r="784" spans="1:34" ht="12.75" customHeight="1">
      <c r="A784" s="28"/>
      <c r="B784" s="27"/>
      <c r="C784" s="27"/>
      <c r="D784" s="27"/>
      <c r="E784" s="27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</row>
    <row r="785" spans="1:34" ht="12.75" customHeight="1">
      <c r="A785" s="28"/>
      <c r="B785" s="27"/>
      <c r="C785" s="27"/>
      <c r="D785" s="27"/>
      <c r="E785" s="27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</row>
    <row r="786" spans="1:34" ht="12.75" customHeight="1">
      <c r="A786" s="28"/>
      <c r="B786" s="27"/>
      <c r="C786" s="27"/>
      <c r="D786" s="27"/>
      <c r="E786" s="27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</row>
    <row r="787" spans="1:34" ht="12.75" customHeight="1">
      <c r="A787" s="28"/>
      <c r="B787" s="27"/>
      <c r="C787" s="27"/>
      <c r="D787" s="27"/>
      <c r="E787" s="27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</row>
    <row r="788" spans="1:34" ht="12.75" customHeight="1">
      <c r="A788" s="28"/>
      <c r="B788" s="27"/>
      <c r="C788" s="27"/>
      <c r="D788" s="27"/>
      <c r="E788" s="27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</row>
    <row r="789" spans="1:34" ht="12.75" customHeight="1">
      <c r="A789" s="28"/>
      <c r="B789" s="27"/>
      <c r="C789" s="27"/>
      <c r="D789" s="27"/>
      <c r="E789" s="27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</row>
    <row r="790" spans="1:34" ht="12.75" customHeight="1">
      <c r="A790" s="28"/>
      <c r="B790" s="27"/>
      <c r="C790" s="27"/>
      <c r="D790" s="27"/>
      <c r="E790" s="27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</row>
    <row r="791" spans="1:34" ht="12.75" customHeight="1">
      <c r="A791" s="28"/>
      <c r="B791" s="27"/>
      <c r="C791" s="27"/>
      <c r="D791" s="27"/>
      <c r="E791" s="27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</row>
    <row r="792" spans="1:34" ht="12.75" customHeight="1">
      <c r="A792" s="28"/>
      <c r="B792" s="27"/>
      <c r="C792" s="27"/>
      <c r="D792" s="27"/>
      <c r="E792" s="27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</row>
    <row r="793" spans="1:34" ht="12.75" customHeight="1">
      <c r="A793" s="28"/>
      <c r="B793" s="27"/>
      <c r="C793" s="27"/>
      <c r="D793" s="27"/>
      <c r="E793" s="27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</row>
    <row r="794" spans="1:34" ht="12.75" customHeight="1">
      <c r="A794" s="28"/>
      <c r="B794" s="27"/>
      <c r="C794" s="27"/>
      <c r="D794" s="27"/>
      <c r="E794" s="27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</row>
    <row r="795" spans="1:34" ht="12.75" customHeight="1">
      <c r="A795" s="28"/>
      <c r="B795" s="27"/>
      <c r="C795" s="27"/>
      <c r="D795" s="27"/>
      <c r="E795" s="27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</row>
    <row r="796" spans="1:34" ht="12.75" customHeight="1">
      <c r="A796" s="28"/>
      <c r="B796" s="27"/>
      <c r="C796" s="27"/>
      <c r="D796" s="27"/>
      <c r="E796" s="27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</row>
    <row r="797" spans="1:34" ht="12.75" customHeight="1">
      <c r="A797" s="28"/>
      <c r="B797" s="27"/>
      <c r="C797" s="27"/>
      <c r="D797" s="27"/>
      <c r="E797" s="27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</row>
    <row r="798" spans="1:34" ht="12.75" customHeight="1">
      <c r="A798" s="28"/>
      <c r="B798" s="27"/>
      <c r="C798" s="27"/>
      <c r="D798" s="27"/>
      <c r="E798" s="27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</row>
    <row r="799" spans="1:34" ht="12.75" customHeight="1">
      <c r="A799" s="28"/>
      <c r="B799" s="27"/>
      <c r="C799" s="27"/>
      <c r="D799" s="27"/>
      <c r="E799" s="27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</row>
    <row r="800" spans="1:34" ht="12.75" customHeight="1">
      <c r="A800" s="28"/>
      <c r="B800" s="27"/>
      <c r="C800" s="27"/>
      <c r="D800" s="27"/>
      <c r="E800" s="27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</row>
    <row r="801" spans="1:34" ht="12.75" customHeight="1">
      <c r="A801" s="28"/>
      <c r="B801" s="27"/>
      <c r="C801" s="27"/>
      <c r="D801" s="27"/>
      <c r="E801" s="27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</row>
    <row r="802" spans="1:34" ht="12.75" customHeight="1">
      <c r="A802" s="28"/>
      <c r="B802" s="27"/>
      <c r="C802" s="27"/>
      <c r="D802" s="27"/>
      <c r="E802" s="27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</row>
    <row r="803" spans="1:34" ht="12.75" customHeight="1">
      <c r="A803" s="28"/>
      <c r="B803" s="27"/>
      <c r="C803" s="27"/>
      <c r="D803" s="27"/>
      <c r="E803" s="27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</row>
    <row r="804" spans="1:34" ht="12.75" customHeight="1">
      <c r="A804" s="28"/>
      <c r="B804" s="27"/>
      <c r="C804" s="27"/>
      <c r="D804" s="27"/>
      <c r="E804" s="27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</row>
    <row r="805" spans="1:34" ht="12.75" customHeight="1">
      <c r="A805" s="28"/>
      <c r="B805" s="27"/>
      <c r="C805" s="27"/>
      <c r="D805" s="27"/>
      <c r="E805" s="27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</row>
    <row r="806" spans="1:34" ht="12.75" customHeight="1">
      <c r="A806" s="28"/>
      <c r="B806" s="27"/>
      <c r="C806" s="27"/>
      <c r="D806" s="27"/>
      <c r="E806" s="27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</row>
    <row r="807" spans="1:34" ht="12.75" customHeight="1">
      <c r="A807" s="28"/>
      <c r="B807" s="27"/>
      <c r="C807" s="27"/>
      <c r="D807" s="27"/>
      <c r="E807" s="27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</row>
    <row r="808" spans="1:34" ht="12.75" customHeight="1">
      <c r="A808" s="28"/>
      <c r="B808" s="27"/>
      <c r="C808" s="27"/>
      <c r="D808" s="27"/>
      <c r="E808" s="27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</row>
    <row r="809" spans="1:34" ht="12.75" customHeight="1">
      <c r="A809" s="28"/>
      <c r="B809" s="27"/>
      <c r="C809" s="27"/>
      <c r="D809" s="27"/>
      <c r="E809" s="27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</row>
    <row r="810" spans="1:34" ht="12.75" customHeight="1">
      <c r="A810" s="28"/>
      <c r="B810" s="27"/>
      <c r="C810" s="27"/>
      <c r="D810" s="27"/>
      <c r="E810" s="27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</row>
    <row r="811" spans="1:34" ht="12.75" customHeight="1">
      <c r="A811" s="28"/>
      <c r="B811" s="27"/>
      <c r="C811" s="27"/>
      <c r="D811" s="27"/>
      <c r="E811" s="27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</row>
    <row r="812" spans="1:34" ht="12.75" customHeight="1">
      <c r="A812" s="28"/>
      <c r="B812" s="27"/>
      <c r="C812" s="27"/>
      <c r="D812" s="27"/>
      <c r="E812" s="27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</row>
    <row r="813" spans="1:34" ht="12.75" customHeight="1">
      <c r="A813" s="28"/>
      <c r="B813" s="27"/>
      <c r="C813" s="27"/>
      <c r="D813" s="27"/>
      <c r="E813" s="27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</row>
    <row r="814" spans="1:34" ht="12.75" customHeight="1">
      <c r="A814" s="28"/>
      <c r="B814" s="27"/>
      <c r="C814" s="27"/>
      <c r="D814" s="27"/>
      <c r="E814" s="27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</row>
    <row r="815" spans="1:34" ht="12.75" customHeight="1">
      <c r="A815" s="28"/>
      <c r="B815" s="27"/>
      <c r="C815" s="27"/>
      <c r="D815" s="27"/>
      <c r="E815" s="27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</row>
    <row r="816" spans="1:34" ht="12.75" customHeight="1">
      <c r="A816" s="28"/>
      <c r="B816" s="27"/>
      <c r="C816" s="27"/>
      <c r="D816" s="27"/>
      <c r="E816" s="27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</row>
    <row r="817" spans="1:34" ht="12.75" customHeight="1">
      <c r="A817" s="28"/>
      <c r="B817" s="27"/>
      <c r="C817" s="27"/>
      <c r="D817" s="27"/>
      <c r="E817" s="27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</row>
    <row r="818" spans="1:34" ht="12.75" customHeight="1">
      <c r="A818" s="28"/>
      <c r="B818" s="27"/>
      <c r="C818" s="27"/>
      <c r="D818" s="27"/>
      <c r="E818" s="27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</row>
    <row r="819" spans="1:34" ht="12.75" customHeight="1">
      <c r="A819" s="28"/>
      <c r="B819" s="27"/>
      <c r="C819" s="27"/>
      <c r="D819" s="27"/>
      <c r="E819" s="27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</row>
    <row r="820" spans="1:34" ht="12.75" customHeight="1">
      <c r="A820" s="28"/>
      <c r="B820" s="27"/>
      <c r="C820" s="27"/>
      <c r="D820" s="27"/>
      <c r="E820" s="27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</row>
    <row r="821" spans="1:34" ht="12.75" customHeight="1">
      <c r="A821" s="28"/>
      <c r="B821" s="27"/>
      <c r="C821" s="27"/>
      <c r="D821" s="27"/>
      <c r="E821" s="27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</row>
    <row r="822" spans="1:34" ht="12.75" customHeight="1">
      <c r="A822" s="28"/>
      <c r="B822" s="27"/>
      <c r="C822" s="27"/>
      <c r="D822" s="27"/>
      <c r="E822" s="27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</row>
    <row r="823" spans="1:34" ht="12.75" customHeight="1">
      <c r="A823" s="28"/>
      <c r="B823" s="27"/>
      <c r="C823" s="27"/>
      <c r="D823" s="27"/>
      <c r="E823" s="27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</row>
    <row r="824" spans="1:34" ht="12.75" customHeight="1">
      <c r="A824" s="28"/>
      <c r="B824" s="27"/>
      <c r="C824" s="27"/>
      <c r="D824" s="27"/>
      <c r="E824" s="27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</row>
    <row r="825" spans="1:34" ht="12.75" customHeight="1">
      <c r="A825" s="28"/>
      <c r="B825" s="27"/>
      <c r="C825" s="27"/>
      <c r="D825" s="27"/>
      <c r="E825" s="27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</row>
    <row r="826" spans="1:34" ht="12.75" customHeight="1">
      <c r="A826" s="28"/>
      <c r="B826" s="27"/>
      <c r="C826" s="27"/>
      <c r="D826" s="27"/>
      <c r="E826" s="27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</row>
    <row r="827" spans="1:34" ht="12.75" customHeight="1">
      <c r="A827" s="28"/>
      <c r="B827" s="27"/>
      <c r="C827" s="27"/>
      <c r="D827" s="27"/>
      <c r="E827" s="27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</row>
    <row r="828" spans="1:34" ht="12.75" customHeight="1">
      <c r="A828" s="28"/>
      <c r="B828" s="27"/>
      <c r="C828" s="27"/>
      <c r="D828" s="27"/>
      <c r="E828" s="27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</row>
    <row r="829" spans="1:34" ht="12.75" customHeight="1">
      <c r="A829" s="28"/>
      <c r="B829" s="27"/>
      <c r="C829" s="27"/>
      <c r="D829" s="27"/>
      <c r="E829" s="27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</row>
    <row r="830" spans="1:34" ht="12.75" customHeight="1">
      <c r="A830" s="28"/>
      <c r="B830" s="27"/>
      <c r="C830" s="27"/>
      <c r="D830" s="27"/>
      <c r="E830" s="27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</row>
    <row r="831" spans="1:34" ht="12.75" customHeight="1">
      <c r="A831" s="28"/>
      <c r="B831" s="27"/>
      <c r="C831" s="27"/>
      <c r="D831" s="27"/>
      <c r="E831" s="27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</row>
    <row r="832" spans="1:34" ht="12.75" customHeight="1">
      <c r="A832" s="28"/>
      <c r="B832" s="27"/>
      <c r="C832" s="27"/>
      <c r="D832" s="27"/>
      <c r="E832" s="27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</row>
    <row r="833" spans="1:34" ht="12.75" customHeight="1">
      <c r="A833" s="28"/>
      <c r="B833" s="27"/>
      <c r="C833" s="27"/>
      <c r="D833" s="27"/>
      <c r="E833" s="27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</row>
    <row r="834" spans="1:34" ht="12.75" customHeight="1">
      <c r="A834" s="28"/>
      <c r="B834" s="27"/>
      <c r="C834" s="27"/>
      <c r="D834" s="27"/>
      <c r="E834" s="27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</row>
    <row r="835" spans="1:34" ht="12.75" customHeight="1">
      <c r="A835" s="28"/>
      <c r="B835" s="27"/>
      <c r="C835" s="27"/>
      <c r="D835" s="27"/>
      <c r="E835" s="27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</row>
    <row r="836" spans="1:34" ht="12.75" customHeight="1">
      <c r="A836" s="28"/>
      <c r="B836" s="27"/>
      <c r="C836" s="27"/>
      <c r="D836" s="27"/>
      <c r="E836" s="27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</row>
    <row r="837" spans="1:34" ht="12.75" customHeight="1">
      <c r="A837" s="28"/>
      <c r="B837" s="27"/>
      <c r="C837" s="27"/>
      <c r="D837" s="27"/>
      <c r="E837" s="27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</row>
    <row r="838" spans="1:34" ht="12.75" customHeight="1">
      <c r="A838" s="28"/>
      <c r="B838" s="27"/>
      <c r="C838" s="27"/>
      <c r="D838" s="27"/>
      <c r="E838" s="27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</row>
    <row r="839" spans="1:34" ht="12.75" customHeight="1">
      <c r="A839" s="28"/>
      <c r="B839" s="27"/>
      <c r="C839" s="27"/>
      <c r="D839" s="27"/>
      <c r="E839" s="27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</row>
    <row r="840" spans="1:34" ht="12.75" customHeight="1">
      <c r="A840" s="28"/>
      <c r="B840" s="27"/>
      <c r="C840" s="27"/>
      <c r="D840" s="27"/>
      <c r="E840" s="27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</row>
    <row r="841" spans="1:34" ht="12.75" customHeight="1">
      <c r="A841" s="28"/>
      <c r="B841" s="27"/>
      <c r="C841" s="27"/>
      <c r="D841" s="27"/>
      <c r="E841" s="27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</row>
    <row r="842" spans="1:34" ht="12.75" customHeight="1">
      <c r="A842" s="28"/>
      <c r="B842" s="27"/>
      <c r="C842" s="27"/>
      <c r="D842" s="27"/>
      <c r="E842" s="27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</row>
    <row r="843" spans="1:34" ht="12.75" customHeight="1">
      <c r="A843" s="28"/>
      <c r="B843" s="27"/>
      <c r="C843" s="27"/>
      <c r="D843" s="27"/>
      <c r="E843" s="27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</row>
    <row r="844" spans="1:34" ht="12.75" customHeight="1">
      <c r="A844" s="28"/>
      <c r="B844" s="27"/>
      <c r="C844" s="27"/>
      <c r="D844" s="27"/>
      <c r="E844" s="27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</row>
    <row r="845" spans="1:34" ht="12.75" customHeight="1">
      <c r="A845" s="28"/>
      <c r="B845" s="27"/>
      <c r="C845" s="27"/>
      <c r="D845" s="27"/>
      <c r="E845" s="27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</row>
    <row r="846" spans="1:34" ht="12.75" customHeight="1">
      <c r="A846" s="28"/>
      <c r="B846" s="27"/>
      <c r="C846" s="27"/>
      <c r="D846" s="27"/>
      <c r="E846" s="27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</row>
    <row r="847" spans="1:34" ht="12.75" customHeight="1">
      <c r="A847" s="28"/>
      <c r="B847" s="27"/>
      <c r="C847" s="27"/>
      <c r="D847" s="27"/>
      <c r="E847" s="27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</row>
    <row r="848" spans="1:34" ht="12.75" customHeight="1">
      <c r="A848" s="28"/>
      <c r="B848" s="27"/>
      <c r="C848" s="27"/>
      <c r="D848" s="27"/>
      <c r="E848" s="27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</row>
    <row r="849" spans="1:34" ht="12.75" customHeight="1">
      <c r="A849" s="28"/>
      <c r="B849" s="27"/>
      <c r="C849" s="27"/>
      <c r="D849" s="27"/>
      <c r="E849" s="27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</row>
    <row r="850" spans="1:34" ht="12.75" customHeight="1">
      <c r="A850" s="28"/>
      <c r="B850" s="27"/>
      <c r="C850" s="27"/>
      <c r="D850" s="27"/>
      <c r="E850" s="27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</row>
    <row r="851" spans="1:34" ht="12.75" customHeight="1">
      <c r="A851" s="28"/>
      <c r="B851" s="27"/>
      <c r="C851" s="27"/>
      <c r="D851" s="27"/>
      <c r="E851" s="27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</row>
    <row r="852" spans="1:34" ht="12.75" customHeight="1">
      <c r="A852" s="28"/>
      <c r="B852" s="27"/>
      <c r="C852" s="27"/>
      <c r="D852" s="27"/>
      <c r="E852" s="27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</row>
    <row r="853" spans="1:34" ht="12.75" customHeight="1">
      <c r="A853" s="28"/>
      <c r="B853" s="27"/>
      <c r="C853" s="27"/>
      <c r="D853" s="27"/>
      <c r="E853" s="27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</row>
    <row r="854" spans="1:34" ht="12.75" customHeight="1">
      <c r="A854" s="28"/>
      <c r="B854" s="27"/>
      <c r="C854" s="27"/>
      <c r="D854" s="27"/>
      <c r="E854" s="27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</row>
    <row r="855" spans="1:34" ht="12.75" customHeight="1">
      <c r="A855" s="28"/>
      <c r="B855" s="27"/>
      <c r="C855" s="27"/>
      <c r="D855" s="27"/>
      <c r="E855" s="27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</row>
    <row r="856" spans="1:34" ht="12.75" customHeight="1">
      <c r="A856" s="28"/>
      <c r="B856" s="27"/>
      <c r="C856" s="27"/>
      <c r="D856" s="27"/>
      <c r="E856" s="27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</row>
    <row r="857" spans="1:34" ht="12.75" customHeight="1">
      <c r="A857" s="28"/>
      <c r="B857" s="27"/>
      <c r="C857" s="27"/>
      <c r="D857" s="27"/>
      <c r="E857" s="27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</row>
    <row r="858" spans="1:34" ht="12.75" customHeight="1">
      <c r="A858" s="28"/>
      <c r="B858" s="27"/>
      <c r="C858" s="27"/>
      <c r="D858" s="27"/>
      <c r="E858" s="27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</row>
    <row r="859" spans="1:34" ht="12.75" customHeight="1">
      <c r="A859" s="28"/>
      <c r="B859" s="27"/>
      <c r="C859" s="27"/>
      <c r="D859" s="27"/>
      <c r="E859" s="27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</row>
    <row r="860" spans="1:34" ht="12.75" customHeight="1">
      <c r="A860" s="28"/>
      <c r="B860" s="27"/>
      <c r="C860" s="27"/>
      <c r="D860" s="27"/>
      <c r="E860" s="27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</row>
    <row r="861" spans="1:34" ht="12.75" customHeight="1">
      <c r="A861" s="28"/>
      <c r="B861" s="27"/>
      <c r="C861" s="27"/>
      <c r="D861" s="27"/>
      <c r="E861" s="27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</row>
    <row r="862" spans="1:34" ht="12.75" customHeight="1">
      <c r="A862" s="28"/>
      <c r="B862" s="27"/>
      <c r="C862" s="27"/>
      <c r="D862" s="27"/>
      <c r="E862" s="27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</row>
    <row r="863" spans="1:34" ht="12.75" customHeight="1">
      <c r="A863" s="28"/>
      <c r="B863" s="27"/>
      <c r="C863" s="27"/>
      <c r="D863" s="27"/>
      <c r="E863" s="27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</row>
    <row r="864" spans="1:34" ht="12.75" customHeight="1">
      <c r="A864" s="28"/>
      <c r="B864" s="27"/>
      <c r="C864" s="27"/>
      <c r="D864" s="27"/>
      <c r="E864" s="27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</row>
    <row r="865" spans="1:34" ht="12.75" customHeight="1">
      <c r="A865" s="28"/>
      <c r="B865" s="27"/>
      <c r="C865" s="27"/>
      <c r="D865" s="27"/>
      <c r="E865" s="27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</row>
    <row r="866" spans="1:34" ht="12.75" customHeight="1">
      <c r="A866" s="28"/>
      <c r="B866" s="27"/>
      <c r="C866" s="27"/>
      <c r="D866" s="27"/>
      <c r="E866" s="27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</row>
    <row r="867" spans="1:34" ht="12.75" customHeight="1">
      <c r="A867" s="28"/>
      <c r="B867" s="27"/>
      <c r="C867" s="27"/>
      <c r="D867" s="27"/>
      <c r="E867" s="27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</row>
    <row r="868" spans="1:34" ht="12.75" customHeight="1">
      <c r="A868" s="28"/>
      <c r="B868" s="27"/>
      <c r="C868" s="27"/>
      <c r="D868" s="27"/>
      <c r="E868" s="27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</row>
    <row r="869" spans="1:34" ht="12.75" customHeight="1">
      <c r="A869" s="28"/>
      <c r="B869" s="27"/>
      <c r="C869" s="27"/>
      <c r="D869" s="27"/>
      <c r="E869" s="27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</row>
    <row r="870" spans="1:34" ht="12.75" customHeight="1">
      <c r="A870" s="28"/>
      <c r="B870" s="27"/>
      <c r="C870" s="27"/>
      <c r="D870" s="27"/>
      <c r="E870" s="27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</row>
    <row r="871" spans="1:34" ht="12.75" customHeight="1">
      <c r="A871" s="28"/>
      <c r="B871" s="27"/>
      <c r="C871" s="27"/>
      <c r="D871" s="27"/>
      <c r="E871" s="27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</row>
    <row r="872" spans="1:34" ht="12.75" customHeight="1">
      <c r="A872" s="28"/>
      <c r="B872" s="27"/>
      <c r="C872" s="27"/>
      <c r="D872" s="27"/>
      <c r="E872" s="27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</row>
    <row r="873" spans="1:34" ht="12.75" customHeight="1">
      <c r="A873" s="28"/>
      <c r="B873" s="27"/>
      <c r="C873" s="27"/>
      <c r="D873" s="27"/>
      <c r="E873" s="27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</row>
    <row r="874" spans="1:34" ht="12.75" customHeight="1">
      <c r="A874" s="28"/>
      <c r="B874" s="27"/>
      <c r="C874" s="27"/>
      <c r="D874" s="27"/>
      <c r="E874" s="27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</row>
    <row r="875" spans="1:34" ht="12.75" customHeight="1">
      <c r="A875" s="28"/>
      <c r="B875" s="27"/>
      <c r="C875" s="27"/>
      <c r="D875" s="27"/>
      <c r="E875" s="27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</row>
    <row r="876" spans="1:34" ht="12.75" customHeight="1">
      <c r="A876" s="28"/>
      <c r="B876" s="27"/>
      <c r="C876" s="27"/>
      <c r="D876" s="27"/>
      <c r="E876" s="27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</row>
    <row r="877" spans="1:34" ht="12.75" customHeight="1">
      <c r="A877" s="28"/>
      <c r="B877" s="27"/>
      <c r="C877" s="27"/>
      <c r="D877" s="27"/>
      <c r="E877" s="27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</row>
    <row r="878" spans="1:34" ht="12.75" customHeight="1">
      <c r="A878" s="28"/>
      <c r="B878" s="27"/>
      <c r="C878" s="27"/>
      <c r="D878" s="27"/>
      <c r="E878" s="27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</row>
    <row r="879" spans="1:34" ht="12.75" customHeight="1">
      <c r="A879" s="28"/>
      <c r="B879" s="27"/>
      <c r="C879" s="27"/>
      <c r="D879" s="27"/>
      <c r="E879" s="27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</row>
    <row r="880" spans="1:34" ht="12.75" customHeight="1">
      <c r="A880" s="28"/>
      <c r="B880" s="27"/>
      <c r="C880" s="27"/>
      <c r="D880" s="27"/>
      <c r="E880" s="27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</row>
    <row r="881" spans="1:34" ht="12.75" customHeight="1">
      <c r="A881" s="28"/>
      <c r="B881" s="27"/>
      <c r="C881" s="27"/>
      <c r="D881" s="27"/>
      <c r="E881" s="27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</row>
    <row r="882" spans="1:34" ht="12.75" customHeight="1">
      <c r="A882" s="28"/>
      <c r="B882" s="27"/>
      <c r="C882" s="27"/>
      <c r="D882" s="27"/>
      <c r="E882" s="27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</row>
    <row r="883" spans="1:34" ht="12.75" customHeight="1">
      <c r="A883" s="28"/>
      <c r="B883" s="27"/>
      <c r="C883" s="27"/>
      <c r="D883" s="27"/>
      <c r="E883" s="27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</row>
    <row r="884" spans="1:34" ht="12.75" customHeight="1">
      <c r="A884" s="28"/>
      <c r="B884" s="27"/>
      <c r="C884" s="27"/>
      <c r="D884" s="27"/>
      <c r="E884" s="27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</row>
    <row r="885" spans="1:34" ht="12.75" customHeight="1">
      <c r="A885" s="28"/>
      <c r="B885" s="27"/>
      <c r="C885" s="27"/>
      <c r="D885" s="27"/>
      <c r="E885" s="27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</row>
    <row r="886" spans="1:34" ht="12.75" customHeight="1">
      <c r="A886" s="28"/>
      <c r="B886" s="27"/>
      <c r="C886" s="27"/>
      <c r="D886" s="27"/>
      <c r="E886" s="27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</row>
    <row r="887" spans="1:34" ht="12.75" customHeight="1">
      <c r="A887" s="28"/>
      <c r="B887" s="27"/>
      <c r="C887" s="27"/>
      <c r="D887" s="27"/>
      <c r="E887" s="27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</row>
    <row r="888" spans="1:34" ht="12.75" customHeight="1">
      <c r="A888" s="28"/>
      <c r="B888" s="27"/>
      <c r="C888" s="27"/>
      <c r="D888" s="27"/>
      <c r="E888" s="27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</row>
    <row r="889" spans="1:34" ht="12.75" customHeight="1">
      <c r="A889" s="28"/>
      <c r="B889" s="27"/>
      <c r="C889" s="27"/>
      <c r="D889" s="27"/>
      <c r="E889" s="27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</row>
    <row r="890" spans="1:34" ht="12.75" customHeight="1">
      <c r="A890" s="28"/>
      <c r="B890" s="27"/>
      <c r="C890" s="27"/>
      <c r="D890" s="27"/>
      <c r="E890" s="27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</row>
    <row r="891" spans="1:34" ht="12.75" customHeight="1">
      <c r="A891" s="28"/>
      <c r="B891" s="27"/>
      <c r="C891" s="27"/>
      <c r="D891" s="27"/>
      <c r="E891" s="27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</row>
    <row r="892" spans="1:34" ht="12.75" customHeight="1">
      <c r="A892" s="28"/>
      <c r="B892" s="27"/>
      <c r="C892" s="27"/>
      <c r="D892" s="27"/>
      <c r="E892" s="27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</row>
    <row r="893" spans="1:34" ht="12.75" customHeight="1">
      <c r="A893" s="28"/>
      <c r="B893" s="27"/>
      <c r="C893" s="27"/>
      <c r="D893" s="27"/>
      <c r="E893" s="27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</row>
    <row r="894" spans="1:34" ht="12.75" customHeight="1">
      <c r="A894" s="28"/>
      <c r="B894" s="27"/>
      <c r="C894" s="27"/>
      <c r="D894" s="27"/>
      <c r="E894" s="27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</row>
    <row r="895" spans="1:34" ht="12.75" customHeight="1">
      <c r="A895" s="28"/>
      <c r="B895" s="27"/>
      <c r="C895" s="27"/>
      <c r="D895" s="27"/>
      <c r="E895" s="27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</row>
    <row r="896" spans="1:34" ht="12.75" customHeight="1">
      <c r="A896" s="28"/>
      <c r="B896" s="27"/>
      <c r="C896" s="27"/>
      <c r="D896" s="27"/>
      <c r="E896" s="27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</row>
    <row r="897" spans="1:34" ht="12.75" customHeight="1">
      <c r="A897" s="28"/>
      <c r="B897" s="27"/>
      <c r="C897" s="27"/>
      <c r="D897" s="27"/>
      <c r="E897" s="27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</row>
    <row r="898" spans="1:34" ht="12.75" customHeight="1">
      <c r="A898" s="28"/>
      <c r="B898" s="27"/>
      <c r="C898" s="27"/>
      <c r="D898" s="27"/>
      <c r="E898" s="27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</row>
    <row r="899" spans="1:34" ht="12.75" customHeight="1">
      <c r="A899" s="28"/>
      <c r="B899" s="27"/>
      <c r="C899" s="27"/>
      <c r="D899" s="27"/>
      <c r="E899" s="27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</row>
    <row r="900" spans="1:34" ht="12.75" customHeight="1">
      <c r="A900" s="28"/>
      <c r="B900" s="27"/>
      <c r="C900" s="27"/>
      <c r="D900" s="27"/>
      <c r="E900" s="27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</row>
    <row r="901" spans="1:34" ht="12.75" customHeight="1">
      <c r="A901" s="28"/>
      <c r="B901" s="27"/>
      <c r="C901" s="27"/>
      <c r="D901" s="27"/>
      <c r="E901" s="27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</row>
    <row r="902" spans="1:34" ht="12.75" customHeight="1">
      <c r="A902" s="28"/>
      <c r="B902" s="27"/>
      <c r="C902" s="27"/>
      <c r="D902" s="27"/>
      <c r="E902" s="27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</row>
    <row r="903" spans="1:34" ht="12.75" customHeight="1">
      <c r="A903" s="28"/>
      <c r="B903" s="27"/>
      <c r="C903" s="27"/>
      <c r="D903" s="27"/>
      <c r="E903" s="27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</row>
    <row r="904" spans="1:34" ht="12.75" customHeight="1">
      <c r="A904" s="28"/>
      <c r="B904" s="27"/>
      <c r="C904" s="27"/>
      <c r="D904" s="27"/>
      <c r="E904" s="27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</row>
    <row r="905" spans="1:34" ht="12.75" customHeight="1">
      <c r="A905" s="28"/>
      <c r="B905" s="27"/>
      <c r="C905" s="27"/>
      <c r="D905" s="27"/>
      <c r="E905" s="27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</row>
    <row r="906" spans="1:34" ht="12.75" customHeight="1">
      <c r="A906" s="28"/>
      <c r="B906" s="27"/>
      <c r="C906" s="27"/>
      <c r="D906" s="27"/>
      <c r="E906" s="27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</row>
    <row r="907" spans="1:34" ht="12.75" customHeight="1">
      <c r="A907" s="28"/>
      <c r="B907" s="27"/>
      <c r="C907" s="27"/>
      <c r="D907" s="27"/>
      <c r="E907" s="27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</row>
    <row r="908" spans="1:34" ht="12.75" customHeight="1">
      <c r="A908" s="28"/>
      <c r="B908" s="27"/>
      <c r="C908" s="27"/>
      <c r="D908" s="27"/>
      <c r="E908" s="27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</row>
    <row r="909" spans="1:34" ht="12.75" customHeight="1">
      <c r="A909" s="28"/>
      <c r="B909" s="27"/>
      <c r="C909" s="27"/>
      <c r="D909" s="27"/>
      <c r="E909" s="27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</row>
    <row r="910" spans="1:34" ht="12.75" customHeight="1">
      <c r="A910" s="28"/>
      <c r="B910" s="27"/>
      <c r="C910" s="27"/>
      <c r="D910" s="27"/>
      <c r="E910" s="27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</row>
    <row r="911" spans="1:34" ht="12.75" customHeight="1">
      <c r="A911" s="28"/>
      <c r="B911" s="27"/>
      <c r="C911" s="27"/>
      <c r="D911" s="27"/>
      <c r="E911" s="27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</row>
    <row r="912" spans="1:34" ht="12.75" customHeight="1">
      <c r="A912" s="28"/>
      <c r="B912" s="27"/>
      <c r="C912" s="27"/>
      <c r="D912" s="27"/>
      <c r="E912" s="27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</row>
    <row r="913" spans="1:34" ht="12.75" customHeight="1">
      <c r="A913" s="28"/>
      <c r="B913" s="27"/>
      <c r="C913" s="27"/>
      <c r="D913" s="27"/>
      <c r="E913" s="27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</row>
    <row r="914" spans="1:34" ht="12.75" customHeight="1">
      <c r="A914" s="28"/>
      <c r="B914" s="27"/>
      <c r="C914" s="27"/>
      <c r="D914" s="27"/>
      <c r="E914" s="27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</row>
    <row r="915" spans="1:34" ht="12.75" customHeight="1">
      <c r="A915" s="28"/>
      <c r="B915" s="27"/>
      <c r="C915" s="27"/>
      <c r="D915" s="27"/>
      <c r="E915" s="27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</row>
    <row r="916" spans="1:34" ht="12.75" customHeight="1">
      <c r="A916" s="28"/>
      <c r="B916" s="27"/>
      <c r="C916" s="27"/>
      <c r="D916" s="27"/>
      <c r="E916" s="27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</row>
    <row r="917" spans="1:34" ht="12.75" customHeight="1">
      <c r="A917" s="28"/>
      <c r="B917" s="27"/>
      <c r="C917" s="27"/>
      <c r="D917" s="27"/>
      <c r="E917" s="27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</row>
    <row r="918" spans="1:34" ht="12.75" customHeight="1">
      <c r="A918" s="28"/>
      <c r="B918" s="27"/>
      <c r="C918" s="27"/>
      <c r="D918" s="27"/>
      <c r="E918" s="27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</row>
    <row r="919" spans="1:34" ht="12.75" customHeight="1">
      <c r="A919" s="28"/>
      <c r="B919" s="27"/>
      <c r="C919" s="27"/>
      <c r="D919" s="27"/>
      <c r="E919" s="27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</row>
    <row r="920" spans="1:34" ht="12.75" customHeight="1">
      <c r="A920" s="28"/>
      <c r="B920" s="27"/>
      <c r="C920" s="27"/>
      <c r="D920" s="27"/>
      <c r="E920" s="27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</row>
    <row r="921" spans="1:34" ht="12.75" customHeight="1">
      <c r="A921" s="28"/>
      <c r="B921" s="27"/>
      <c r="C921" s="27"/>
      <c r="D921" s="27"/>
      <c r="E921" s="27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</row>
    <row r="922" spans="1:34" ht="12.75" customHeight="1">
      <c r="A922" s="28"/>
      <c r="B922" s="27"/>
      <c r="C922" s="27"/>
      <c r="D922" s="27"/>
      <c r="E922" s="27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</row>
    <row r="923" spans="1:34" ht="12.75" customHeight="1">
      <c r="A923" s="28"/>
      <c r="B923" s="27"/>
      <c r="C923" s="27"/>
      <c r="D923" s="27"/>
      <c r="E923" s="27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</row>
    <row r="924" spans="1:34" ht="12.75" customHeight="1">
      <c r="A924" s="28"/>
      <c r="B924" s="27"/>
      <c r="C924" s="27"/>
      <c r="D924" s="27"/>
      <c r="E924" s="27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</row>
    <row r="925" spans="1:34" ht="12.75" customHeight="1">
      <c r="A925" s="28"/>
      <c r="B925" s="27"/>
      <c r="C925" s="27"/>
      <c r="D925" s="27"/>
      <c r="E925" s="27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</row>
    <row r="926" spans="1:34" ht="12.75" customHeight="1">
      <c r="A926" s="28"/>
      <c r="B926" s="27"/>
      <c r="C926" s="27"/>
      <c r="D926" s="27"/>
      <c r="E926" s="27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</row>
    <row r="927" spans="1:34" ht="12.75" customHeight="1">
      <c r="A927" s="28"/>
      <c r="B927" s="27"/>
      <c r="C927" s="27"/>
      <c r="D927" s="27"/>
      <c r="E927" s="27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</row>
    <row r="928" spans="1:34" ht="12.75" customHeight="1">
      <c r="A928" s="28"/>
      <c r="B928" s="27"/>
      <c r="C928" s="27"/>
      <c r="D928" s="27"/>
      <c r="E928" s="27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</row>
    <row r="929" spans="1:34" ht="12.75" customHeight="1">
      <c r="A929" s="28"/>
      <c r="B929" s="27"/>
      <c r="C929" s="27"/>
      <c r="D929" s="27"/>
      <c r="E929" s="27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</row>
    <row r="930" spans="1:34" ht="12.75" customHeight="1">
      <c r="A930" s="28"/>
      <c r="B930" s="27"/>
      <c r="C930" s="27"/>
      <c r="D930" s="27"/>
      <c r="E930" s="27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</row>
    <row r="931" spans="1:34" ht="12.75" customHeight="1">
      <c r="A931" s="28"/>
      <c r="B931" s="27"/>
      <c r="C931" s="27"/>
      <c r="D931" s="27"/>
      <c r="E931" s="27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</row>
    <row r="932" spans="1:34" ht="12.75" customHeight="1">
      <c r="A932" s="28"/>
      <c r="B932" s="27"/>
      <c r="C932" s="27"/>
      <c r="D932" s="27"/>
      <c r="E932" s="27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</row>
    <row r="933" spans="1:34" ht="12.75" customHeight="1">
      <c r="A933" s="28"/>
      <c r="B933" s="27"/>
      <c r="C933" s="27"/>
      <c r="D933" s="27"/>
      <c r="E933" s="27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</row>
    <row r="934" spans="1:34" ht="12.75" customHeight="1">
      <c r="A934" s="28"/>
      <c r="B934" s="27"/>
      <c r="C934" s="27"/>
      <c r="D934" s="27"/>
      <c r="E934" s="27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</row>
    <row r="935" spans="1:34" ht="12.75" customHeight="1">
      <c r="A935" s="28"/>
      <c r="B935" s="27"/>
      <c r="C935" s="27"/>
      <c r="D935" s="27"/>
      <c r="E935" s="27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</row>
    <row r="936" spans="1:34" ht="12.75" customHeight="1">
      <c r="A936" s="28"/>
      <c r="B936" s="27"/>
      <c r="C936" s="27"/>
      <c r="D936" s="27"/>
      <c r="E936" s="27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</row>
    <row r="937" spans="1:34" ht="12.75" customHeight="1">
      <c r="A937" s="28"/>
      <c r="B937" s="27"/>
      <c r="C937" s="27"/>
      <c r="D937" s="27"/>
      <c r="E937" s="27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</row>
    <row r="938" spans="1:34" ht="12.75" customHeight="1">
      <c r="A938" s="28"/>
      <c r="B938" s="27"/>
      <c r="C938" s="27"/>
      <c r="D938" s="27"/>
      <c r="E938" s="27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</row>
    <row r="939" spans="1:34" ht="12.75" customHeight="1">
      <c r="A939" s="28"/>
      <c r="B939" s="27"/>
      <c r="C939" s="27"/>
      <c r="D939" s="27"/>
      <c r="E939" s="27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</row>
    <row r="940" spans="1:34" ht="12.75" customHeight="1">
      <c r="A940" s="28"/>
      <c r="B940" s="27"/>
      <c r="C940" s="27"/>
      <c r="D940" s="27"/>
      <c r="E940" s="27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</row>
    <row r="941" spans="1:34" ht="12.75" customHeight="1">
      <c r="A941" s="28"/>
      <c r="B941" s="27"/>
      <c r="C941" s="27"/>
      <c r="D941" s="27"/>
      <c r="E941" s="27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</row>
    <row r="942" spans="1:34" ht="12.75" customHeight="1">
      <c r="A942" s="28"/>
      <c r="B942" s="27"/>
      <c r="C942" s="27"/>
      <c r="D942" s="27"/>
      <c r="E942" s="27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</row>
    <row r="943" spans="1:34" ht="12.75" customHeight="1">
      <c r="A943" s="28"/>
      <c r="B943" s="27"/>
      <c r="C943" s="27"/>
      <c r="D943" s="27"/>
      <c r="E943" s="27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</row>
    <row r="944" spans="1:34" ht="12.75" customHeight="1">
      <c r="A944" s="28"/>
      <c r="B944" s="27"/>
      <c r="C944" s="27"/>
      <c r="D944" s="27"/>
      <c r="E944" s="27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</row>
    <row r="945" spans="1:34" ht="12.75" customHeight="1">
      <c r="A945" s="28"/>
      <c r="B945" s="27"/>
      <c r="C945" s="27"/>
      <c r="D945" s="27"/>
      <c r="E945" s="27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</row>
    <row r="946" spans="1:34" ht="12.75" customHeight="1">
      <c r="A946" s="28"/>
      <c r="B946" s="27"/>
      <c r="C946" s="27"/>
      <c r="D946" s="27"/>
      <c r="E946" s="27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</row>
    <row r="947" spans="1:34" ht="12.75" customHeight="1">
      <c r="A947" s="28"/>
      <c r="B947" s="27"/>
      <c r="C947" s="27"/>
      <c r="D947" s="27"/>
      <c r="E947" s="27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</row>
    <row r="948" spans="1:34" ht="12.75" customHeight="1">
      <c r="A948" s="28"/>
      <c r="B948" s="27"/>
      <c r="C948" s="27"/>
      <c r="D948" s="27"/>
      <c r="E948" s="27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</row>
    <row r="949" spans="1:34" ht="12.75" customHeight="1">
      <c r="A949" s="28"/>
      <c r="B949" s="27"/>
      <c r="C949" s="27"/>
      <c r="D949" s="27"/>
      <c r="E949" s="27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</row>
    <row r="950" spans="1:34" ht="12.75" customHeight="1">
      <c r="A950" s="28"/>
      <c r="B950" s="27"/>
      <c r="C950" s="27"/>
      <c r="D950" s="27"/>
      <c r="E950" s="27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</row>
    <row r="951" spans="1:34" ht="12.75" customHeight="1">
      <c r="A951" s="28"/>
      <c r="B951" s="27"/>
      <c r="C951" s="27"/>
      <c r="D951" s="27"/>
      <c r="E951" s="27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</row>
    <row r="952" spans="1:34" ht="12.75" customHeight="1">
      <c r="A952" s="28"/>
      <c r="B952" s="27"/>
      <c r="C952" s="27"/>
      <c r="D952" s="27"/>
      <c r="E952" s="27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</row>
    <row r="953" spans="1:34" ht="12.75" customHeight="1">
      <c r="A953" s="28"/>
      <c r="B953" s="27"/>
      <c r="C953" s="27"/>
      <c r="D953" s="27"/>
      <c r="E953" s="27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</row>
    <row r="954" spans="1:34" ht="12.75" customHeight="1">
      <c r="A954" s="28"/>
      <c r="B954" s="27"/>
      <c r="C954" s="27"/>
      <c r="D954" s="27"/>
      <c r="E954" s="27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</row>
    <row r="955" spans="1:34" ht="12.75" customHeight="1">
      <c r="A955" s="28"/>
      <c r="B955" s="27"/>
      <c r="C955" s="27"/>
      <c r="D955" s="27"/>
      <c r="E955" s="27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</row>
    <row r="956" spans="1:34" ht="12.75" customHeight="1">
      <c r="A956" s="28"/>
      <c r="B956" s="27"/>
      <c r="C956" s="27"/>
      <c r="D956" s="27"/>
      <c r="E956" s="27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</row>
    <row r="957" spans="1:34" ht="12.75" customHeight="1">
      <c r="A957" s="28"/>
      <c r="B957" s="27"/>
      <c r="C957" s="27"/>
      <c r="D957" s="27"/>
      <c r="E957" s="27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</row>
    <row r="958" spans="1:34" ht="12.75" customHeight="1">
      <c r="A958" s="28"/>
      <c r="B958" s="27"/>
      <c r="C958" s="27"/>
      <c r="D958" s="27"/>
      <c r="E958" s="27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</row>
    <row r="959" spans="1:34" ht="12.75" customHeight="1">
      <c r="A959" s="28"/>
      <c r="B959" s="27"/>
      <c r="C959" s="27"/>
      <c r="D959" s="27"/>
      <c r="E959" s="27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</row>
    <row r="960" spans="1:34" ht="12.75" customHeight="1">
      <c r="A960" s="28"/>
      <c r="B960" s="27"/>
      <c r="C960" s="27"/>
      <c r="D960" s="27"/>
      <c r="E960" s="27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</row>
    <row r="961" spans="1:34" ht="12.75" customHeight="1">
      <c r="A961" s="28"/>
      <c r="B961" s="27"/>
      <c r="C961" s="27"/>
      <c r="D961" s="27"/>
      <c r="E961" s="27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</row>
    <row r="962" spans="1:34" ht="12.75" customHeight="1">
      <c r="A962" s="28"/>
      <c r="B962" s="27"/>
      <c r="C962" s="27"/>
      <c r="D962" s="27"/>
      <c r="E962" s="27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</row>
    <row r="963" spans="1:34" ht="12.75" customHeight="1">
      <c r="A963" s="28"/>
      <c r="B963" s="27"/>
      <c r="C963" s="27"/>
      <c r="D963" s="27"/>
      <c r="E963" s="27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</row>
    <row r="964" spans="1:34" ht="12.75" customHeight="1">
      <c r="A964" s="28"/>
      <c r="B964" s="27"/>
      <c r="C964" s="27"/>
      <c r="D964" s="27"/>
      <c r="E964" s="27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</row>
    <row r="965" spans="1:34" ht="12.75" customHeight="1">
      <c r="A965" s="28"/>
      <c r="B965" s="27"/>
      <c r="C965" s="27"/>
      <c r="D965" s="27"/>
      <c r="E965" s="27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</row>
    <row r="966" spans="1:34" ht="12.75" customHeight="1">
      <c r="A966" s="28"/>
      <c r="B966" s="27"/>
      <c r="C966" s="27"/>
      <c r="D966" s="27"/>
      <c r="E966" s="27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</row>
    <row r="967" spans="1:34" ht="12.75" customHeight="1">
      <c r="A967" s="28"/>
      <c r="B967" s="27"/>
      <c r="C967" s="27"/>
      <c r="D967" s="27"/>
      <c r="E967" s="27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</row>
    <row r="968" spans="1:34" ht="12.75" customHeight="1">
      <c r="A968" s="28"/>
      <c r="B968" s="27"/>
      <c r="C968" s="27"/>
      <c r="D968" s="27"/>
      <c r="E968" s="27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</row>
    <row r="969" spans="1:34" ht="12.75" customHeight="1">
      <c r="A969" s="28"/>
      <c r="B969" s="27"/>
      <c r="C969" s="27"/>
      <c r="D969" s="27"/>
      <c r="E969" s="27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</row>
    <row r="970" spans="1:34" ht="12.75" customHeight="1">
      <c r="A970" s="28"/>
      <c r="B970" s="27"/>
      <c r="C970" s="27"/>
      <c r="D970" s="27"/>
      <c r="E970" s="27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</row>
    <row r="971" spans="1:34" ht="12.75" customHeight="1">
      <c r="A971" s="28"/>
      <c r="B971" s="27"/>
      <c r="C971" s="27"/>
      <c r="D971" s="27"/>
      <c r="E971" s="27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</row>
    <row r="972" spans="1:34" ht="12.75" customHeight="1">
      <c r="A972" s="28"/>
      <c r="B972" s="27"/>
      <c r="C972" s="27"/>
      <c r="D972" s="27"/>
      <c r="E972" s="27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</row>
    <row r="973" spans="1:34" ht="12.75" customHeight="1">
      <c r="A973" s="28"/>
      <c r="B973" s="27"/>
      <c r="C973" s="27"/>
      <c r="D973" s="27"/>
      <c r="E973" s="27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</row>
    <row r="974" spans="1:34" ht="12.75" customHeight="1">
      <c r="A974" s="28"/>
      <c r="B974" s="27"/>
      <c r="C974" s="27"/>
      <c r="D974" s="27"/>
      <c r="E974" s="27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</row>
    <row r="975" spans="1:34" ht="12.75" customHeight="1">
      <c r="A975" s="28"/>
      <c r="B975" s="27"/>
      <c r="C975" s="27"/>
      <c r="D975" s="27"/>
      <c r="E975" s="27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</row>
    <row r="976" spans="1:34" ht="12.75" customHeight="1">
      <c r="A976" s="28"/>
      <c r="B976" s="27"/>
      <c r="C976" s="27"/>
      <c r="D976" s="27"/>
      <c r="E976" s="27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</row>
    <row r="977" spans="1:34" ht="12.75" customHeight="1">
      <c r="A977" s="28"/>
      <c r="B977" s="27"/>
      <c r="C977" s="27"/>
      <c r="D977" s="27"/>
      <c r="E977" s="27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</row>
    <row r="978" spans="1:34" ht="12.75" customHeight="1">
      <c r="A978" s="28"/>
      <c r="B978" s="27"/>
      <c r="C978" s="27"/>
      <c r="D978" s="27"/>
      <c r="E978" s="27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</row>
    <row r="979" spans="1:34" ht="12.75" customHeight="1">
      <c r="A979" s="28"/>
      <c r="B979" s="27"/>
      <c r="C979" s="27"/>
      <c r="D979" s="27"/>
      <c r="E979" s="27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</row>
    <row r="980" spans="1:34" ht="12.75" customHeight="1">
      <c r="A980" s="28"/>
      <c r="B980" s="27"/>
      <c r="C980" s="27"/>
      <c r="D980" s="27"/>
      <c r="E980" s="27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</row>
    <row r="981" spans="1:34" ht="12.75" customHeight="1">
      <c r="A981" s="28"/>
      <c r="B981" s="27"/>
      <c r="C981" s="27"/>
      <c r="D981" s="27"/>
      <c r="E981" s="27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</row>
    <row r="982" spans="1:34" ht="12.75" customHeight="1">
      <c r="A982" s="28"/>
      <c r="B982" s="27"/>
      <c r="C982" s="27"/>
      <c r="D982" s="27"/>
      <c r="E982" s="27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</row>
    <row r="983" spans="1:34" ht="12.75" customHeight="1">
      <c r="A983" s="28"/>
      <c r="B983" s="27"/>
      <c r="C983" s="27"/>
      <c r="D983" s="27"/>
      <c r="E983" s="27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</row>
    <row r="984" spans="1:34" ht="12.75" customHeight="1">
      <c r="A984" s="28"/>
      <c r="B984" s="27"/>
      <c r="C984" s="27"/>
      <c r="D984" s="27"/>
      <c r="E984" s="27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</row>
    <row r="985" spans="1:34" ht="12.75" customHeight="1">
      <c r="A985" s="28"/>
      <c r="B985" s="27"/>
      <c r="C985" s="27"/>
      <c r="D985" s="27"/>
      <c r="E985" s="27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</row>
    <row r="986" spans="1:34" ht="12.75" customHeight="1">
      <c r="A986" s="28"/>
      <c r="B986" s="27"/>
      <c r="C986" s="27"/>
      <c r="D986" s="27"/>
      <c r="E986" s="27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</row>
    <row r="987" spans="1:34" ht="12.75" customHeight="1">
      <c r="A987" s="28"/>
      <c r="B987" s="27"/>
      <c r="C987" s="27"/>
      <c r="D987" s="27"/>
      <c r="E987" s="27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</row>
    <row r="988" spans="1:34" ht="12.75" customHeight="1">
      <c r="A988" s="28"/>
      <c r="B988" s="27"/>
      <c r="C988" s="27"/>
      <c r="D988" s="27"/>
      <c r="E988" s="27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</row>
    <row r="989" spans="1:34" ht="12.75" customHeight="1">
      <c r="A989" s="28"/>
      <c r="B989" s="27"/>
      <c r="C989" s="27"/>
      <c r="D989" s="27"/>
      <c r="E989" s="27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</row>
    <row r="990" spans="1:34" ht="12.75" customHeight="1">
      <c r="A990" s="28"/>
      <c r="B990" s="27"/>
      <c r="C990" s="27"/>
      <c r="D990" s="27"/>
      <c r="E990" s="27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</row>
    <row r="991" spans="1:34" ht="12.75" customHeight="1">
      <c r="A991" s="28"/>
      <c r="B991" s="27"/>
      <c r="C991" s="27"/>
      <c r="D991" s="27"/>
      <c r="E991" s="27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</row>
    <row r="992" spans="1:34" ht="12.75" customHeight="1">
      <c r="A992" s="28"/>
      <c r="B992" s="27"/>
      <c r="C992" s="27"/>
      <c r="D992" s="27"/>
      <c r="E992" s="27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</row>
    <row r="993" spans="1:34" ht="12.75" customHeight="1">
      <c r="A993" s="28"/>
      <c r="B993" s="27"/>
      <c r="C993" s="27"/>
      <c r="D993" s="27"/>
      <c r="E993" s="27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</row>
    <row r="994" spans="1:34" ht="12.75" customHeight="1">
      <c r="A994" s="28"/>
      <c r="B994" s="27"/>
      <c r="C994" s="27"/>
      <c r="D994" s="27"/>
      <c r="E994" s="27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</row>
    <row r="995" spans="1:34" ht="12.75" customHeight="1">
      <c r="A995" s="28"/>
      <c r="B995" s="27"/>
      <c r="C995" s="27"/>
      <c r="D995" s="27"/>
      <c r="E995" s="27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</row>
    <row r="996" spans="1:34" ht="12.75" customHeight="1">
      <c r="A996" s="28"/>
      <c r="B996" s="27"/>
      <c r="C996" s="27"/>
      <c r="D996" s="27"/>
      <c r="E996" s="27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</row>
    <row r="997" spans="1:34" ht="12.75" customHeight="1">
      <c r="A997" s="28"/>
      <c r="B997" s="27"/>
      <c r="C997" s="27"/>
      <c r="D997" s="27"/>
      <c r="E997" s="27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</row>
    <row r="998" spans="1:34" ht="12.75" customHeight="1">
      <c r="A998" s="28"/>
      <c r="B998" s="27"/>
      <c r="C998" s="27"/>
      <c r="D998" s="27"/>
      <c r="E998" s="27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</row>
    <row r="999" spans="1:34" ht="12.75" customHeight="1">
      <c r="A999" s="28"/>
      <c r="B999" s="27"/>
      <c r="C999" s="27"/>
      <c r="D999" s="27"/>
      <c r="E999" s="27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</row>
    <row r="1000" spans="1:34" ht="12.75" customHeight="1">
      <c r="A1000" s="28"/>
      <c r="B1000" s="27"/>
      <c r="C1000" s="27"/>
      <c r="D1000" s="27"/>
      <c r="E1000" s="27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</row>
  </sheetData>
  <mergeCells count="2">
    <mergeCell ref="A21:D21"/>
    <mergeCell ref="A89:D89"/>
  </mergeCells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Introducción</vt:lpstr>
      <vt:lpstr>Índice</vt:lpstr>
      <vt:lpstr>Glosario</vt:lpstr>
      <vt:lpstr>C1_COT</vt:lpstr>
      <vt:lpstr>C2_LMT</vt:lpstr>
      <vt:lpstr>C3_LMA</vt:lpstr>
      <vt:lpstr>C4_LMR</vt:lpstr>
      <vt:lpstr>C5_LMT_DIAG</vt:lpstr>
      <vt:lpstr>C6_LMA_DIAG</vt:lpstr>
      <vt:lpstr>C7_LMR_DIAG</vt:lpstr>
      <vt:lpstr>C8_GTO_SIL</vt:lpstr>
      <vt:lpstr>C9_IND_SIL</vt:lpstr>
      <vt:lpstr>C10_LMT_SECTOR</vt:lpstr>
      <vt:lpstr>C11_LMA_SECTOR</vt:lpstr>
      <vt:lpstr>C12_LMR_SECTOR</vt:lpstr>
      <vt:lpstr>C13_TRAB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Evelyn Eugenia Benvin Aramayo</dc:creator>
  <cp:lastModifiedBy>Evelyn Eugenia Benvin Aramayo</cp:lastModifiedBy>
  <dcterms:created xsi:type="dcterms:W3CDTF">2006-09-16T00:00:00Z</dcterms:created>
  <dcterms:modified xsi:type="dcterms:W3CDTF">2023-10-03T11:01:24Z</dcterms:modified>
</cp:coreProperties>
</file>